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Work\abrechnungen\Downloads\Abschreibungsberechnung\"/>
    </mc:Choice>
  </mc:AlternateContent>
  <xr:revisionPtr revIDLastSave="0" documentId="13_ncr:1_{27E33F2E-A166-46E7-B3A5-CA53D3D92AB3}" xr6:coauthVersionLast="47" xr6:coauthVersionMax="47" xr10:uidLastSave="{00000000-0000-0000-0000-000000000000}"/>
  <bookViews>
    <workbookView xWindow="-110" yWindow="-110" windowWidth="25820" windowHeight="15500" tabRatio="701" xr2:uid="{00000000-000D-0000-FFFF-FFFF00000000}"/>
  </bookViews>
  <sheets>
    <sheet name="Disclaimer" sheetId="34" r:id="rId1"/>
    <sheet name="Abschreibungen" sheetId="31" r:id="rId2"/>
    <sheet name="Sheet1" sheetId="33" state="hidden" r:id="rId3"/>
    <sheet name="Linear" sheetId="30" state="hidden" r:id="rId4"/>
    <sheet name="Degressiv" sheetId="17" state="hidden" r:id="rId5"/>
    <sheet name="Restwert" sheetId="32" state="hidden" r:id="rId6"/>
    <sheet name="Timing" sheetId="3" state="hidden" r:id="rId7"/>
    <sheet name="Periode (verstecken)" sheetId="11" state="hidden" r:id="rId8"/>
  </sheets>
  <definedNames>
    <definedName name="Days_in_month">30</definedName>
    <definedName name="Days_in_Week">7</definedName>
    <definedName name="Days_in_WorkWeek">5</definedName>
    <definedName name="Days_in_year">365</definedName>
    <definedName name="Months_in_year">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B8" i="34" s="1"/>
  <c r="F13" i="3"/>
  <c r="C13" i="31"/>
  <c r="B9" i="34" l="1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V16" i="32" l="1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G11" i="32"/>
  <c r="G10" i="32"/>
  <c r="G8" i="32"/>
  <c r="F6" i="32"/>
  <c r="F5" i="32"/>
  <c r="E15" i="31"/>
  <c r="C14" i="31" s="1"/>
  <c r="E14" i="31" s="1"/>
  <c r="S9" i="31"/>
  <c r="R7" i="31"/>
  <c r="R6" i="31"/>
  <c r="G11" i="30"/>
  <c r="G8" i="30"/>
  <c r="F6" i="30"/>
  <c r="F5" i="30"/>
  <c r="F6" i="17"/>
  <c r="G8" i="17"/>
  <c r="F5" i="17"/>
  <c r="G10" i="3"/>
  <c r="G15" i="3"/>
  <c r="G13" i="3"/>
  <c r="F18" i="32" l="1" a="1"/>
  <c r="F18" i="32" s="1"/>
  <c r="I19" i="3"/>
  <c r="J19" i="3" s="1"/>
  <c r="K19" i="3" s="1"/>
  <c r="K20" i="3" s="1"/>
  <c r="A2" i="3"/>
  <c r="A3" i="3"/>
  <c r="A1" i="3"/>
  <c r="F22" i="32" l="1"/>
  <c r="G22" i="32" s="1"/>
  <c r="H22" i="32" s="1"/>
  <c r="I22" i="32" s="1"/>
  <c r="J22" i="32" s="1"/>
  <c r="F28" i="32"/>
  <c r="G28" i="32" s="1"/>
  <c r="H28" i="32" s="1"/>
  <c r="I28" i="32" s="1"/>
  <c r="J28" i="32" s="1"/>
  <c r="K28" i="32" s="1"/>
  <c r="L28" i="32" s="1"/>
  <c r="M28" i="32" s="1"/>
  <c r="N28" i="32" s="1"/>
  <c r="O28" i="32" s="1"/>
  <c r="P28" i="32" s="1"/>
  <c r="F26" i="32"/>
  <c r="G26" i="32" s="1"/>
  <c r="H26" i="32" s="1"/>
  <c r="I26" i="32" s="1"/>
  <c r="J26" i="32" s="1"/>
  <c r="K26" i="32" s="1"/>
  <c r="L26" i="32" s="1"/>
  <c r="M26" i="32" s="1"/>
  <c r="N26" i="32" s="1"/>
  <c r="F27" i="32"/>
  <c r="G27" i="32" s="1"/>
  <c r="H27" i="32" s="1"/>
  <c r="I27" i="32" s="1"/>
  <c r="J27" i="32" s="1"/>
  <c r="K27" i="32" s="1"/>
  <c r="L27" i="32" s="1"/>
  <c r="M27" i="32" s="1"/>
  <c r="N27" i="32" s="1"/>
  <c r="O27" i="32" s="1"/>
  <c r="F25" i="32"/>
  <c r="G25" i="32" s="1"/>
  <c r="H25" i="32" s="1"/>
  <c r="I25" i="32" s="1"/>
  <c r="J25" i="32" s="1"/>
  <c r="K25" i="32" s="1"/>
  <c r="L25" i="32" s="1"/>
  <c r="M25" i="32" s="1"/>
  <c r="F24" i="32"/>
  <c r="G24" i="32" s="1"/>
  <c r="H24" i="32" s="1"/>
  <c r="I24" i="32" s="1"/>
  <c r="J24" i="32" s="1"/>
  <c r="K24" i="32" s="1"/>
  <c r="L24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F31" i="32"/>
  <c r="G31" i="32" s="1"/>
  <c r="H31" i="32" s="1"/>
  <c r="I31" i="32" s="1"/>
  <c r="J31" i="32" s="1"/>
  <c r="K31" i="32" s="1"/>
  <c r="L31" i="32" s="1"/>
  <c r="M31" i="32" s="1"/>
  <c r="N31" i="32" s="1"/>
  <c r="O31" i="32" s="1"/>
  <c r="P31" i="32" s="1"/>
  <c r="Q31" i="32" s="1"/>
  <c r="R31" i="32" s="1"/>
  <c r="S31" i="32" s="1"/>
  <c r="F33" i="32"/>
  <c r="G33" i="32" s="1"/>
  <c r="H33" i="32" s="1"/>
  <c r="I33" i="32" s="1"/>
  <c r="J33" i="32" s="1"/>
  <c r="K33" i="32" s="1"/>
  <c r="L33" i="32" s="1"/>
  <c r="M33" i="32" s="1"/>
  <c r="N33" i="32" s="1"/>
  <c r="O33" i="32" s="1"/>
  <c r="P33" i="32" s="1"/>
  <c r="Q33" i="32" s="1"/>
  <c r="R33" i="32" s="1"/>
  <c r="S33" i="32" s="1"/>
  <c r="T33" i="32" s="1"/>
  <c r="U33" i="32" s="1"/>
  <c r="F32" i="32"/>
  <c r="G32" i="32" s="1"/>
  <c r="H32" i="32" s="1"/>
  <c r="I32" i="32" s="1"/>
  <c r="J32" i="32" s="1"/>
  <c r="K32" i="32" s="1"/>
  <c r="L32" i="32" s="1"/>
  <c r="M32" i="32" s="1"/>
  <c r="N32" i="32" s="1"/>
  <c r="O32" i="32" s="1"/>
  <c r="P32" i="32" s="1"/>
  <c r="Q32" i="32" s="1"/>
  <c r="R32" i="32" s="1"/>
  <c r="S32" i="32" s="1"/>
  <c r="T32" i="32" s="1"/>
  <c r="F23" i="32"/>
  <c r="G23" i="32" s="1"/>
  <c r="H23" i="32" s="1"/>
  <c r="I23" i="32" s="1"/>
  <c r="J23" i="32" s="1"/>
  <c r="K23" i="32" s="1"/>
  <c r="F29" i="32"/>
  <c r="G29" i="32" s="1"/>
  <c r="H29" i="32" s="1"/>
  <c r="I29" i="32" s="1"/>
  <c r="J29" i="32" s="1"/>
  <c r="K29" i="32" s="1"/>
  <c r="L29" i="32" s="1"/>
  <c r="M29" i="32" s="1"/>
  <c r="N29" i="32" s="1"/>
  <c r="O29" i="32" s="1"/>
  <c r="P29" i="32" s="1"/>
  <c r="Q29" i="32" s="1"/>
  <c r="F19" i="32"/>
  <c r="G19" i="32" s="1"/>
  <c r="F20" i="32"/>
  <c r="G20" i="32" s="1"/>
  <c r="H20" i="32" s="1"/>
  <c r="F21" i="32"/>
  <c r="G21" i="32" s="1"/>
  <c r="H21" i="32" s="1"/>
  <c r="I21" i="32" s="1"/>
  <c r="F10" i="17"/>
  <c r="F10" i="30"/>
  <c r="J20" i="3"/>
  <c r="I20" i="3"/>
  <c r="L19" i="3"/>
  <c r="I21" i="3"/>
  <c r="A6" i="3"/>
  <c r="G10" i="17" l="1"/>
  <c r="M19" i="3"/>
  <c r="L20" i="3"/>
  <c r="I22" i="3"/>
  <c r="I3" i="3"/>
  <c r="I2" i="3"/>
  <c r="B8" i="3"/>
  <c r="B17" i="3" s="1"/>
  <c r="G14" i="32" l="1"/>
  <c r="D18" i="32" s="1"/>
  <c r="G14" i="30"/>
  <c r="D18" i="30" s="1"/>
  <c r="E18" i="31"/>
  <c r="N19" i="3"/>
  <c r="M20" i="3"/>
  <c r="G14" i="17"/>
  <c r="D18" i="17" s="1"/>
  <c r="J21" i="3"/>
  <c r="I23" i="3"/>
  <c r="G18" i="17" s="1"/>
  <c r="I4" i="3"/>
  <c r="B22" i="31" l="1"/>
  <c r="Q18" i="31"/>
  <c r="G18" i="30"/>
  <c r="E22" i="31" s="1"/>
  <c r="N20" i="3"/>
  <c r="O19" i="3"/>
  <c r="J22" i="3"/>
  <c r="J3" i="3"/>
  <c r="J2" i="3"/>
  <c r="H14" i="32" s="1"/>
  <c r="D19" i="32" s="1"/>
  <c r="G34" i="30" l="1"/>
  <c r="E38" i="31"/>
  <c r="H14" i="30"/>
  <c r="D19" i="30" s="1"/>
  <c r="F18" i="31"/>
  <c r="B23" i="31" s="1"/>
  <c r="O20" i="3"/>
  <c r="P19" i="3"/>
  <c r="K21" i="3"/>
  <c r="J4" i="3"/>
  <c r="J23" i="3"/>
  <c r="H19" i="17" s="1"/>
  <c r="H14" i="17"/>
  <c r="D19" i="17" s="1"/>
  <c r="H19" i="30" l="1"/>
  <c r="F23" i="31" s="1"/>
  <c r="H18" i="30"/>
  <c r="Q19" i="3"/>
  <c r="P20" i="3"/>
  <c r="H19" i="32"/>
  <c r="K22" i="3"/>
  <c r="K2" i="3"/>
  <c r="I14" i="32" s="1"/>
  <c r="D20" i="32" s="1"/>
  <c r="K3" i="3"/>
  <c r="H34" i="30" l="1"/>
  <c r="I14" i="30"/>
  <c r="D20" i="30" s="1"/>
  <c r="G18" i="31"/>
  <c r="B24" i="31" s="1"/>
  <c r="R19" i="3"/>
  <c r="Q20" i="3"/>
  <c r="L21" i="3"/>
  <c r="K4" i="3"/>
  <c r="K23" i="3"/>
  <c r="I20" i="17" s="1"/>
  <c r="I14" i="17"/>
  <c r="D20" i="17" s="1"/>
  <c r="I19" i="17" l="1"/>
  <c r="I19" i="32" s="1"/>
  <c r="I19" i="30"/>
  <c r="I18" i="30"/>
  <c r="I20" i="30"/>
  <c r="G24" i="31" s="1"/>
  <c r="S19" i="3"/>
  <c r="R20" i="3"/>
  <c r="I20" i="32"/>
  <c r="L22" i="3"/>
  <c r="L3" i="3"/>
  <c r="L2" i="3"/>
  <c r="J14" i="32" s="1"/>
  <c r="D21" i="32" s="1"/>
  <c r="G23" i="31" l="1"/>
  <c r="J14" i="30"/>
  <c r="D21" i="30" s="1"/>
  <c r="H18" i="31"/>
  <c r="B25" i="31" s="1"/>
  <c r="I34" i="30"/>
  <c r="S20" i="3"/>
  <c r="T19" i="3"/>
  <c r="J14" i="17"/>
  <c r="D21" i="17" s="1"/>
  <c r="M21" i="3"/>
  <c r="L4" i="3"/>
  <c r="L23" i="3"/>
  <c r="J21" i="17" s="1"/>
  <c r="J20" i="17" l="1"/>
  <c r="J20" i="32" s="1"/>
  <c r="J19" i="17"/>
  <c r="J19" i="32" s="1"/>
  <c r="J20" i="30"/>
  <c r="J19" i="30"/>
  <c r="J21" i="30"/>
  <c r="H25" i="31" s="1"/>
  <c r="J18" i="30"/>
  <c r="U19" i="3"/>
  <c r="T20" i="3"/>
  <c r="J21" i="32"/>
  <c r="M3" i="3"/>
  <c r="M2" i="3"/>
  <c r="K14" i="32" s="1"/>
  <c r="D22" i="32" s="1"/>
  <c r="M22" i="3"/>
  <c r="H23" i="31" l="1"/>
  <c r="H24" i="31"/>
  <c r="K14" i="30"/>
  <c r="D22" i="30" s="1"/>
  <c r="I18" i="31"/>
  <c r="B26" i="31" s="1"/>
  <c r="J34" i="30"/>
  <c r="V19" i="3"/>
  <c r="U20" i="3"/>
  <c r="K14" i="17"/>
  <c r="D22" i="17" s="1"/>
  <c r="M23" i="3"/>
  <c r="K22" i="17" s="1"/>
  <c r="M4" i="3"/>
  <c r="N21" i="3"/>
  <c r="K19" i="17" l="1"/>
  <c r="K19" i="32" s="1"/>
  <c r="K20" i="17"/>
  <c r="K20" i="32" s="1"/>
  <c r="K21" i="17"/>
  <c r="K21" i="32" s="1"/>
  <c r="K22" i="30"/>
  <c r="I26" i="31" s="1"/>
  <c r="K20" i="30"/>
  <c r="K21" i="30"/>
  <c r="K19" i="30"/>
  <c r="K18" i="30"/>
  <c r="V20" i="3"/>
  <c r="W19" i="3"/>
  <c r="K22" i="32"/>
  <c r="N22" i="3"/>
  <c r="N3" i="3"/>
  <c r="N2" i="3"/>
  <c r="L14" i="32" s="1"/>
  <c r="D23" i="32" s="1"/>
  <c r="I24" i="31" l="1"/>
  <c r="I25" i="31"/>
  <c r="I23" i="31"/>
  <c r="L14" i="30"/>
  <c r="D23" i="30" s="1"/>
  <c r="J18" i="31"/>
  <c r="B27" i="31" s="1"/>
  <c r="K34" i="30"/>
  <c r="W20" i="3"/>
  <c r="X19" i="3"/>
  <c r="L14" i="17"/>
  <c r="D23" i="17" s="1"/>
  <c r="O21" i="3"/>
  <c r="N23" i="3"/>
  <c r="L23" i="17" s="1"/>
  <c r="N4" i="3"/>
  <c r="L20" i="17" l="1"/>
  <c r="L20" i="32" s="1"/>
  <c r="L19" i="17"/>
  <c r="L19" i="32" s="1"/>
  <c r="L21" i="17"/>
  <c r="L21" i="32" s="1"/>
  <c r="L22" i="17"/>
  <c r="L22" i="32" s="1"/>
  <c r="L21" i="30"/>
  <c r="L19" i="30"/>
  <c r="J23" i="31" s="1"/>
  <c r="L18" i="30"/>
  <c r="L20" i="30"/>
  <c r="L23" i="30"/>
  <c r="J27" i="31" s="1"/>
  <c r="L22" i="30"/>
  <c r="X20" i="3"/>
  <c r="Y19" i="3"/>
  <c r="O2" i="3"/>
  <c r="M14" i="32" s="1"/>
  <c r="D24" i="32" s="1"/>
  <c r="O3" i="3"/>
  <c r="O22" i="3"/>
  <c r="L23" i="32"/>
  <c r="J25" i="31" l="1"/>
  <c r="J24" i="31"/>
  <c r="J26" i="31"/>
  <c r="M14" i="30"/>
  <c r="D24" i="30" s="1"/>
  <c r="K18" i="31"/>
  <c r="B28" i="31" s="1"/>
  <c r="L34" i="30"/>
  <c r="Y20" i="3"/>
  <c r="Z19" i="3"/>
  <c r="M14" i="17"/>
  <c r="D24" i="17" s="1"/>
  <c r="O4" i="3"/>
  <c r="O23" i="3"/>
  <c r="M24" i="17" s="1"/>
  <c r="P21" i="3"/>
  <c r="M22" i="17" l="1"/>
  <c r="M22" i="32" s="1"/>
  <c r="M21" i="17"/>
  <c r="M21" i="32" s="1"/>
  <c r="M23" i="17"/>
  <c r="M23" i="32" s="1"/>
  <c r="M19" i="17"/>
  <c r="M19" i="32" s="1"/>
  <c r="M20" i="17"/>
  <c r="M20" i="32" s="1"/>
  <c r="M19" i="30"/>
  <c r="M18" i="30"/>
  <c r="M20" i="30"/>
  <c r="M23" i="30"/>
  <c r="M22" i="30"/>
  <c r="M24" i="30"/>
  <c r="K28" i="31" s="1"/>
  <c r="M21" i="30"/>
  <c r="AA19" i="3"/>
  <c r="Z20" i="3"/>
  <c r="M24" i="32"/>
  <c r="P22" i="3"/>
  <c r="P3" i="3"/>
  <c r="P2" i="3"/>
  <c r="N14" i="32" s="1"/>
  <c r="D25" i="32" s="1"/>
  <c r="K25" i="31" l="1"/>
  <c r="K24" i="31"/>
  <c r="K26" i="31"/>
  <c r="K27" i="31"/>
  <c r="K23" i="31"/>
  <c r="N14" i="30"/>
  <c r="D25" i="30" s="1"/>
  <c r="L18" i="31"/>
  <c r="B29" i="31" s="1"/>
  <c r="M34" i="30"/>
  <c r="AA20" i="3"/>
  <c r="AB19" i="3"/>
  <c r="N14" i="17"/>
  <c r="D25" i="17" s="1"/>
  <c r="Q21" i="3"/>
  <c r="P4" i="3"/>
  <c r="P23" i="3"/>
  <c r="N25" i="17" s="1"/>
  <c r="N22" i="17" l="1"/>
  <c r="N22" i="32" s="1"/>
  <c r="N23" i="17"/>
  <c r="N23" i="32" s="1"/>
  <c r="N21" i="17"/>
  <c r="N21" i="32" s="1"/>
  <c r="N20" i="17"/>
  <c r="N20" i="32" s="1"/>
  <c r="N19" i="17"/>
  <c r="N19" i="32" s="1"/>
  <c r="N24" i="17"/>
  <c r="N24" i="32" s="1"/>
  <c r="N25" i="30"/>
  <c r="L29" i="31" s="1"/>
  <c r="N20" i="30"/>
  <c r="L24" i="31" s="1"/>
  <c r="N18" i="30"/>
  <c r="N23" i="30"/>
  <c r="L27" i="31" s="1"/>
  <c r="N22" i="30"/>
  <c r="N24" i="30"/>
  <c r="L28" i="31" s="1"/>
  <c r="N21" i="30"/>
  <c r="N19" i="30"/>
  <c r="AB20" i="3"/>
  <c r="AC19" i="3"/>
  <c r="N25" i="32"/>
  <c r="Q22" i="3"/>
  <c r="Q3" i="3"/>
  <c r="Q2" i="3"/>
  <c r="O14" i="32" s="1"/>
  <c r="D26" i="32" s="1"/>
  <c r="L25" i="31" l="1"/>
  <c r="L26" i="31"/>
  <c r="L23" i="31"/>
  <c r="O14" i="30"/>
  <c r="D26" i="30" s="1"/>
  <c r="M18" i="31"/>
  <c r="B30" i="31" s="1"/>
  <c r="N34" i="30"/>
  <c r="AD19" i="3"/>
  <c r="AC20" i="3"/>
  <c r="O14" i="17"/>
  <c r="D26" i="17" s="1"/>
  <c r="R21" i="3"/>
  <c r="Q23" i="3"/>
  <c r="O26" i="17" s="1"/>
  <c r="Q4" i="3"/>
  <c r="O22" i="17" l="1"/>
  <c r="O22" i="32" s="1"/>
  <c r="O20" i="17"/>
  <c r="O20" i="32" s="1"/>
  <c r="O24" i="17"/>
  <c r="O24" i="32" s="1"/>
  <c r="O23" i="17"/>
  <c r="O23" i="32" s="1"/>
  <c r="O21" i="17"/>
  <c r="O21" i="32" s="1"/>
  <c r="O25" i="17"/>
  <c r="O25" i="32" s="1"/>
  <c r="O19" i="17"/>
  <c r="O19" i="32" s="1"/>
  <c r="O23" i="30"/>
  <c r="M27" i="31" s="1"/>
  <c r="O22" i="30"/>
  <c r="M26" i="31" s="1"/>
  <c r="O25" i="30"/>
  <c r="M29" i="31" s="1"/>
  <c r="O24" i="30"/>
  <c r="M28" i="31" s="1"/>
  <c r="O21" i="30"/>
  <c r="O26" i="30"/>
  <c r="M30" i="31" s="1"/>
  <c r="O19" i="30"/>
  <c r="O18" i="30"/>
  <c r="O20" i="30"/>
  <c r="AE19" i="3"/>
  <c r="AD20" i="3"/>
  <c r="R2" i="3"/>
  <c r="P14" i="32" s="1"/>
  <c r="D27" i="32" s="1"/>
  <c r="R3" i="3"/>
  <c r="R22" i="3"/>
  <c r="O26" i="32"/>
  <c r="M23" i="31" l="1"/>
  <c r="M24" i="31"/>
  <c r="M25" i="31"/>
  <c r="P14" i="30"/>
  <c r="D27" i="30" s="1"/>
  <c r="N18" i="31"/>
  <c r="B31" i="31" s="1"/>
  <c r="O34" i="30"/>
  <c r="AF19" i="3"/>
  <c r="AE20" i="3"/>
  <c r="P14" i="17"/>
  <c r="D27" i="17" s="1"/>
  <c r="S21" i="3"/>
  <c r="R4" i="3"/>
  <c r="R23" i="3"/>
  <c r="P27" i="17" s="1"/>
  <c r="P19" i="17" l="1"/>
  <c r="P19" i="32" s="1"/>
  <c r="P24" i="17"/>
  <c r="P24" i="32" s="1"/>
  <c r="P20" i="17"/>
  <c r="P20" i="32" s="1"/>
  <c r="P25" i="17"/>
  <c r="P25" i="32" s="1"/>
  <c r="P22" i="17"/>
  <c r="P22" i="32" s="1"/>
  <c r="P26" i="17"/>
  <c r="P26" i="32" s="1"/>
  <c r="P23" i="17"/>
  <c r="P23" i="32" s="1"/>
  <c r="P21" i="17"/>
  <c r="P21" i="32" s="1"/>
  <c r="P24" i="30"/>
  <c r="P21" i="30"/>
  <c r="P23" i="30"/>
  <c r="P22" i="30"/>
  <c r="P27" i="30"/>
  <c r="N31" i="31" s="1"/>
  <c r="P26" i="30"/>
  <c r="N30" i="31" s="1"/>
  <c r="P19" i="30"/>
  <c r="P18" i="30"/>
  <c r="P25" i="30"/>
  <c r="P20" i="30"/>
  <c r="AF20" i="3"/>
  <c r="AG19" i="3"/>
  <c r="S2" i="3"/>
  <c r="Q14" i="32" s="1"/>
  <c r="D28" i="32" s="1"/>
  <c r="S3" i="3"/>
  <c r="S22" i="3"/>
  <c r="P27" i="32"/>
  <c r="N27" i="31" l="1"/>
  <c r="N26" i="31"/>
  <c r="N23" i="31"/>
  <c r="N28" i="31"/>
  <c r="N25" i="31"/>
  <c r="N29" i="31"/>
  <c r="N24" i="31"/>
  <c r="Q14" i="30"/>
  <c r="D28" i="30" s="1"/>
  <c r="O18" i="31"/>
  <c r="B32" i="31" s="1"/>
  <c r="P34" i="30"/>
  <c r="AH19" i="3"/>
  <c r="AG20" i="3"/>
  <c r="Q14" i="17"/>
  <c r="D28" i="17" s="1"/>
  <c r="S23" i="3"/>
  <c r="Q28" i="17" s="1"/>
  <c r="T21" i="3"/>
  <c r="S4" i="3"/>
  <c r="Q26" i="17" l="1"/>
  <c r="Q26" i="32" s="1"/>
  <c r="Q20" i="17"/>
  <c r="Q20" i="32" s="1"/>
  <c r="Q25" i="17"/>
  <c r="Q25" i="32" s="1"/>
  <c r="Q23" i="17"/>
  <c r="Q23" i="32" s="1"/>
  <c r="Q21" i="17"/>
  <c r="Q21" i="32" s="1"/>
  <c r="Q22" i="17"/>
  <c r="Q22" i="32" s="1"/>
  <c r="Q24" i="17"/>
  <c r="Q24" i="32" s="1"/>
  <c r="Q19" i="17"/>
  <c r="Q19" i="32" s="1"/>
  <c r="Q27" i="17"/>
  <c r="Q27" i="32" s="1"/>
  <c r="Q27" i="30"/>
  <c r="Q26" i="30"/>
  <c r="Q19" i="30"/>
  <c r="Q18" i="30"/>
  <c r="Q21" i="30"/>
  <c r="Q28" i="30"/>
  <c r="O32" i="31" s="1"/>
  <c r="Q25" i="30"/>
  <c r="O29" i="31" s="1"/>
  <c r="Q20" i="30"/>
  <c r="Q24" i="30"/>
  <c r="Q23" i="30"/>
  <c r="Q22" i="30"/>
  <c r="AI19" i="3"/>
  <c r="AH20" i="3"/>
  <c r="Q28" i="32"/>
  <c r="T22" i="3"/>
  <c r="T2" i="3"/>
  <c r="R14" i="32" s="1"/>
  <c r="D29" i="32" s="1"/>
  <c r="T3" i="3"/>
  <c r="O23" i="31" l="1"/>
  <c r="O24" i="31"/>
  <c r="O26" i="31"/>
  <c r="O30" i="31"/>
  <c r="O27" i="31"/>
  <c r="O28" i="31"/>
  <c r="O25" i="31"/>
  <c r="O31" i="31"/>
  <c r="R14" i="30"/>
  <c r="D29" i="30" s="1"/>
  <c r="P18" i="31"/>
  <c r="B33" i="31" s="1"/>
  <c r="Q34" i="30"/>
  <c r="AI20" i="3"/>
  <c r="AJ19" i="3"/>
  <c r="R14" i="17"/>
  <c r="D29" i="17" s="1"/>
  <c r="U21" i="3"/>
  <c r="T23" i="3"/>
  <c r="R29" i="17" s="1"/>
  <c r="T4" i="3"/>
  <c r="R20" i="17" l="1"/>
  <c r="R20" i="32" s="1"/>
  <c r="R24" i="17"/>
  <c r="R24" i="32" s="1"/>
  <c r="R27" i="17"/>
  <c r="R27" i="32" s="1"/>
  <c r="R28" i="17"/>
  <c r="R28" i="32" s="1"/>
  <c r="R19" i="17"/>
  <c r="R19" i="32" s="1"/>
  <c r="R23" i="17"/>
  <c r="R23" i="32" s="1"/>
  <c r="R26" i="17"/>
  <c r="R26" i="32" s="1"/>
  <c r="R21" i="17"/>
  <c r="R21" i="32" s="1"/>
  <c r="R25" i="17"/>
  <c r="R25" i="32" s="1"/>
  <c r="R22" i="17"/>
  <c r="R22" i="32" s="1"/>
  <c r="R28" i="30"/>
  <c r="R25" i="30"/>
  <c r="R20" i="30"/>
  <c r="P24" i="31" s="1"/>
  <c r="Q24" i="31" s="1"/>
  <c r="R19" i="30"/>
  <c r="R23" i="30"/>
  <c r="P27" i="31" s="1"/>
  <c r="Q27" i="31" s="1"/>
  <c r="R22" i="30"/>
  <c r="P26" i="31" s="1"/>
  <c r="Q26" i="31" s="1"/>
  <c r="R27" i="30"/>
  <c r="R26" i="30"/>
  <c r="R29" i="30"/>
  <c r="P33" i="31" s="1"/>
  <c r="Q33" i="31" s="1"/>
  <c r="R24" i="30"/>
  <c r="P28" i="31" s="1"/>
  <c r="Q28" i="31" s="1"/>
  <c r="R21" i="30"/>
  <c r="R18" i="30"/>
  <c r="AK19" i="3"/>
  <c r="AJ20" i="3"/>
  <c r="R29" i="32"/>
  <c r="U22" i="3"/>
  <c r="U3" i="3"/>
  <c r="U2" i="3"/>
  <c r="S14" i="32" s="1"/>
  <c r="D30" i="32" s="1"/>
  <c r="P29" i="31" l="1"/>
  <c r="Q29" i="31" s="1"/>
  <c r="P23" i="31"/>
  <c r="Q23" i="31" s="1"/>
  <c r="P30" i="31"/>
  <c r="Q30" i="31" s="1"/>
  <c r="P31" i="31"/>
  <c r="Q31" i="31" s="1"/>
  <c r="P32" i="31"/>
  <c r="Q32" i="31" s="1"/>
  <c r="P25" i="31"/>
  <c r="Q25" i="31" s="1"/>
  <c r="AK20" i="3"/>
  <c r="AL19" i="3"/>
  <c r="R34" i="30"/>
  <c r="S14" i="30"/>
  <c r="D30" i="30" s="1"/>
  <c r="R18" i="31"/>
  <c r="B34" i="31" s="1"/>
  <c r="U23" i="3"/>
  <c r="S30" i="17" s="1"/>
  <c r="U4" i="3"/>
  <c r="V21" i="3"/>
  <c r="S14" i="17"/>
  <c r="D30" i="17" s="1"/>
  <c r="S22" i="17" l="1"/>
  <c r="S22" i="32" s="1"/>
  <c r="S29" i="17"/>
  <c r="S29" i="32" s="1"/>
  <c r="S20" i="17"/>
  <c r="S20" i="32" s="1"/>
  <c r="S19" i="17"/>
  <c r="S19" i="32" s="1"/>
  <c r="S23" i="17"/>
  <c r="S23" i="32" s="1"/>
  <c r="S24" i="17"/>
  <c r="S24" i="32" s="1"/>
  <c r="S25" i="17"/>
  <c r="S25" i="32" s="1"/>
  <c r="S21" i="17"/>
  <c r="S21" i="32" s="1"/>
  <c r="AM19" i="3"/>
  <c r="AL20" i="3"/>
  <c r="S26" i="17"/>
  <c r="S26" i="32" s="1"/>
  <c r="S27" i="17"/>
  <c r="S27" i="32" s="1"/>
  <c r="S28" i="17"/>
  <c r="S28" i="32" s="1"/>
  <c r="S30" i="30"/>
  <c r="R34" i="31" s="1"/>
  <c r="S23" i="30"/>
  <c r="S22" i="30"/>
  <c r="R26" i="31" s="1"/>
  <c r="S20" i="30"/>
  <c r="S29" i="30"/>
  <c r="R33" i="31" s="1"/>
  <c r="S24" i="30"/>
  <c r="S21" i="30"/>
  <c r="S28" i="30"/>
  <c r="R32" i="31" s="1"/>
  <c r="S25" i="30"/>
  <c r="S27" i="30"/>
  <c r="S26" i="30"/>
  <c r="R30" i="31" s="1"/>
  <c r="S19" i="30"/>
  <c r="S18" i="30"/>
  <c r="S30" i="32"/>
  <c r="V3" i="3"/>
  <c r="V22" i="3"/>
  <c r="V2" i="3"/>
  <c r="T14" i="32" s="1"/>
  <c r="D31" i="32" s="1"/>
  <c r="R25" i="31" l="1"/>
  <c r="R29" i="31"/>
  <c r="R24" i="31"/>
  <c r="R31" i="31"/>
  <c r="R23" i="31"/>
  <c r="R27" i="31"/>
  <c r="R28" i="31"/>
  <c r="AN19" i="3"/>
  <c r="AM20" i="3"/>
  <c r="T14" i="30"/>
  <c r="D31" i="30" s="1"/>
  <c r="S18" i="31"/>
  <c r="B35" i="31" s="1"/>
  <c r="S34" i="30"/>
  <c r="T14" i="17"/>
  <c r="D31" i="17" s="1"/>
  <c r="W21" i="3"/>
  <c r="V4" i="3"/>
  <c r="V23" i="3"/>
  <c r="T31" i="17" s="1"/>
  <c r="T19" i="17" l="1"/>
  <c r="T19" i="32" s="1"/>
  <c r="T29" i="17"/>
  <c r="T29" i="32" s="1"/>
  <c r="T30" i="17"/>
  <c r="T30" i="32" s="1"/>
  <c r="T25" i="17"/>
  <c r="T25" i="32" s="1"/>
  <c r="T28" i="17"/>
  <c r="T28" i="32" s="1"/>
  <c r="T27" i="17"/>
  <c r="T27" i="32" s="1"/>
  <c r="T22" i="17"/>
  <c r="T22" i="32" s="1"/>
  <c r="T23" i="17"/>
  <c r="T23" i="32" s="1"/>
  <c r="T26" i="17"/>
  <c r="T26" i="32" s="1"/>
  <c r="AO19" i="3"/>
  <c r="AN20" i="3"/>
  <c r="T21" i="17"/>
  <c r="T21" i="32" s="1"/>
  <c r="T20" i="17"/>
  <c r="T20" i="32" s="1"/>
  <c r="T24" i="17"/>
  <c r="T24" i="32" s="1"/>
  <c r="T29" i="30"/>
  <c r="T24" i="30"/>
  <c r="T21" i="30"/>
  <c r="T27" i="30"/>
  <c r="S31" i="31" s="1"/>
  <c r="T26" i="30"/>
  <c r="T19" i="30"/>
  <c r="S23" i="31" s="1"/>
  <c r="T18" i="30"/>
  <c r="T31" i="30"/>
  <c r="S35" i="31" s="1"/>
  <c r="T23" i="30"/>
  <c r="T22" i="30"/>
  <c r="S26" i="31" s="1"/>
  <c r="T28" i="30"/>
  <c r="S32" i="31" s="1"/>
  <c r="T25" i="30"/>
  <c r="T20" i="30"/>
  <c r="T30" i="30"/>
  <c r="S34" i="31" s="1"/>
  <c r="W22" i="3"/>
  <c r="W2" i="3"/>
  <c r="U14" i="32" s="1"/>
  <c r="D32" i="32" s="1"/>
  <c r="W3" i="3"/>
  <c r="T31" i="32"/>
  <c r="S33" i="31" l="1"/>
  <c r="S27" i="31"/>
  <c r="S29" i="31"/>
  <c r="S25" i="31"/>
  <c r="S24" i="31"/>
  <c r="S30" i="31"/>
  <c r="S28" i="31"/>
  <c r="AP19" i="3"/>
  <c r="AO20" i="3"/>
  <c r="U14" i="30"/>
  <c r="D32" i="30" s="1"/>
  <c r="T18" i="31"/>
  <c r="B36" i="31" s="1"/>
  <c r="T34" i="30"/>
  <c r="X21" i="3"/>
  <c r="W23" i="3"/>
  <c r="U32" i="17" s="1"/>
  <c r="W4" i="3"/>
  <c r="U14" i="17"/>
  <c r="D32" i="17" s="1"/>
  <c r="U27" i="17" l="1"/>
  <c r="U27" i="32" s="1"/>
  <c r="U26" i="17"/>
  <c r="U26" i="32" s="1"/>
  <c r="U25" i="17"/>
  <c r="U25" i="32" s="1"/>
  <c r="U21" i="17"/>
  <c r="U21" i="32" s="1"/>
  <c r="U29" i="17"/>
  <c r="U29" i="32" s="1"/>
  <c r="AQ19" i="3"/>
  <c r="AP20" i="3"/>
  <c r="U28" i="17"/>
  <c r="U28" i="32" s="1"/>
  <c r="U20" i="17"/>
  <c r="U20" i="32" s="1"/>
  <c r="U19" i="17"/>
  <c r="U19" i="32" s="1"/>
  <c r="U30" i="17"/>
  <c r="U30" i="32" s="1"/>
  <c r="U23" i="17"/>
  <c r="U23" i="32" s="1"/>
  <c r="U24" i="17"/>
  <c r="U24" i="32" s="1"/>
  <c r="U31" i="17"/>
  <c r="U31" i="32" s="1"/>
  <c r="U22" i="17"/>
  <c r="U22" i="32" s="1"/>
  <c r="U27" i="30"/>
  <c r="T31" i="31" s="1"/>
  <c r="U26" i="30"/>
  <c r="T30" i="31" s="1"/>
  <c r="U19" i="30"/>
  <c r="T23" i="31" s="1"/>
  <c r="U18" i="30"/>
  <c r="U28" i="30"/>
  <c r="T32" i="31" s="1"/>
  <c r="U25" i="30"/>
  <c r="U20" i="30"/>
  <c r="T24" i="31" s="1"/>
  <c r="U24" i="30"/>
  <c r="U21" i="30"/>
  <c r="T25" i="31" s="1"/>
  <c r="U31" i="30"/>
  <c r="U30" i="30"/>
  <c r="U23" i="30"/>
  <c r="U22" i="30"/>
  <c r="T26" i="31" s="1"/>
  <c r="U32" i="30"/>
  <c r="T36" i="31" s="1"/>
  <c r="U29" i="30"/>
  <c r="T33" i="31" s="1"/>
  <c r="X2" i="3"/>
  <c r="V14" i="32" s="1"/>
  <c r="D33" i="32" s="1"/>
  <c r="X22" i="3"/>
  <c r="X3" i="3"/>
  <c r="U32" i="32"/>
  <c r="T34" i="31" l="1"/>
  <c r="T29" i="31"/>
  <c r="T27" i="31"/>
  <c r="T28" i="31"/>
  <c r="T35" i="31"/>
  <c r="AR19" i="3"/>
  <c r="AQ20" i="3"/>
  <c r="V14" i="30"/>
  <c r="D33" i="30" s="1"/>
  <c r="U18" i="31"/>
  <c r="B37" i="31" s="1"/>
  <c r="U34" i="30"/>
  <c r="V14" i="17"/>
  <c r="D33" i="17" s="1"/>
  <c r="Y21" i="3"/>
  <c r="X4" i="3"/>
  <c r="X23" i="3"/>
  <c r="V33" i="17" s="1"/>
  <c r="V26" i="17" l="1"/>
  <c r="V26" i="32" s="1"/>
  <c r="V28" i="17"/>
  <c r="V28" i="32" s="1"/>
  <c r="V22" i="17"/>
  <c r="V22" i="32" s="1"/>
  <c r="AS19" i="3"/>
  <c r="AR20" i="3"/>
  <c r="V30" i="17"/>
  <c r="V30" i="32" s="1"/>
  <c r="V24" i="17"/>
  <c r="V24" i="32" s="1"/>
  <c r="V23" i="17"/>
  <c r="V23" i="32" s="1"/>
  <c r="V20" i="17"/>
  <c r="V20" i="32" s="1"/>
  <c r="V29" i="17"/>
  <c r="V29" i="32" s="1"/>
  <c r="V32" i="17"/>
  <c r="V32" i="32" s="1"/>
  <c r="V25" i="17"/>
  <c r="V25" i="32" s="1"/>
  <c r="V31" i="17"/>
  <c r="V31" i="32" s="1"/>
  <c r="V27" i="17"/>
  <c r="V27" i="32" s="1"/>
  <c r="V21" i="17"/>
  <c r="V21" i="32" s="1"/>
  <c r="V19" i="17"/>
  <c r="V19" i="32" s="1"/>
  <c r="V33" i="30"/>
  <c r="U37" i="31" s="1"/>
  <c r="V28" i="30"/>
  <c r="U32" i="31" s="1"/>
  <c r="V25" i="30"/>
  <c r="V20" i="30"/>
  <c r="U24" i="31" s="1"/>
  <c r="V18" i="30"/>
  <c r="V31" i="30"/>
  <c r="U35" i="31" s="1"/>
  <c r="V30" i="30"/>
  <c r="U34" i="31" s="1"/>
  <c r="V23" i="30"/>
  <c r="U27" i="31" s="1"/>
  <c r="V22" i="30"/>
  <c r="V32" i="30"/>
  <c r="V29" i="30"/>
  <c r="U33" i="31" s="1"/>
  <c r="V24" i="30"/>
  <c r="U28" i="31" s="1"/>
  <c r="V21" i="30"/>
  <c r="V27" i="30"/>
  <c r="U31" i="31" s="1"/>
  <c r="V26" i="30"/>
  <c r="U30" i="31" s="1"/>
  <c r="V19" i="30"/>
  <c r="U23" i="31" s="1"/>
  <c r="V33" i="32"/>
  <c r="Y3" i="3"/>
  <c r="Y22" i="3"/>
  <c r="Y2" i="3"/>
  <c r="U36" i="31" l="1"/>
  <c r="U25" i="31"/>
  <c r="U26" i="31"/>
  <c r="U29" i="31"/>
  <c r="AT19" i="3"/>
  <c r="AS20" i="3"/>
  <c r="V34" i="30"/>
  <c r="Z21" i="3"/>
  <c r="Y23" i="3"/>
  <c r="Y4" i="3"/>
  <c r="AU19" i="3" l="1"/>
  <c r="AT20" i="3"/>
  <c r="Z3" i="3"/>
  <c r="Z22" i="3"/>
  <c r="Z2" i="3"/>
  <c r="AV19" i="3" l="1"/>
  <c r="AU20" i="3"/>
  <c r="AA21" i="3"/>
  <c r="Z4" i="3"/>
  <c r="Z23" i="3"/>
  <c r="AW19" i="3" l="1"/>
  <c r="AV20" i="3"/>
  <c r="AA3" i="3"/>
  <c r="AA22" i="3"/>
  <c r="AA2" i="3"/>
  <c r="AX19" i="3" l="1"/>
  <c r="AW20" i="3"/>
  <c r="AA23" i="3"/>
  <c r="AB21" i="3"/>
  <c r="AA4" i="3"/>
  <c r="AY19" i="3" l="1"/>
  <c r="AX20" i="3"/>
  <c r="AB3" i="3"/>
  <c r="AB2" i="3"/>
  <c r="AB22" i="3"/>
  <c r="AZ19" i="3" l="1"/>
  <c r="AY20" i="3"/>
  <c r="AC21" i="3"/>
  <c r="AB4" i="3"/>
  <c r="AB23" i="3"/>
  <c r="BA19" i="3" l="1"/>
  <c r="AZ20" i="3"/>
  <c r="AC22" i="3"/>
  <c r="AC2" i="3"/>
  <c r="AC3" i="3"/>
  <c r="BB19" i="3" l="1"/>
  <c r="BA20" i="3"/>
  <c r="AD21" i="3"/>
  <c r="AC23" i="3"/>
  <c r="AC4" i="3"/>
  <c r="BC19" i="3" l="1"/>
  <c r="BB20" i="3"/>
  <c r="AD2" i="3"/>
  <c r="AD3" i="3"/>
  <c r="AD22" i="3"/>
  <c r="BD19" i="3" l="1"/>
  <c r="BC20" i="3"/>
  <c r="AD23" i="3"/>
  <c r="AE21" i="3"/>
  <c r="AD4" i="3"/>
  <c r="BE19" i="3" l="1"/>
  <c r="BD20" i="3"/>
  <c r="AE22" i="3"/>
  <c r="AE2" i="3"/>
  <c r="AE3" i="3"/>
  <c r="BF19" i="3" l="1"/>
  <c r="BE20" i="3"/>
  <c r="AE4" i="3"/>
  <c r="AE23" i="3"/>
  <c r="AF21" i="3"/>
  <c r="BG19" i="3" l="1"/>
  <c r="BF20" i="3"/>
  <c r="AF3" i="3"/>
  <c r="AF2" i="3"/>
  <c r="AF22" i="3"/>
  <c r="BH19" i="3" l="1"/>
  <c r="BG20" i="3"/>
  <c r="AF23" i="3"/>
  <c r="AF4" i="3"/>
  <c r="AG21" i="3"/>
  <c r="BI19" i="3" l="1"/>
  <c r="BH20" i="3"/>
  <c r="AG3" i="3"/>
  <c r="AG22" i="3"/>
  <c r="AG2" i="3"/>
  <c r="BJ19" i="3" l="1"/>
  <c r="BI20" i="3"/>
  <c r="AH21" i="3"/>
  <c r="AG4" i="3"/>
  <c r="AG23" i="3"/>
  <c r="BK19" i="3" l="1"/>
  <c r="BJ20" i="3"/>
  <c r="AH2" i="3"/>
  <c r="AH3" i="3"/>
  <c r="AH22" i="3"/>
  <c r="BL19" i="3" l="1"/>
  <c r="BK20" i="3"/>
  <c r="AH4" i="3"/>
  <c r="AI21" i="3"/>
  <c r="AH23" i="3"/>
  <c r="BM19" i="3" l="1"/>
  <c r="BL20" i="3"/>
  <c r="AI2" i="3"/>
  <c r="AI3" i="3"/>
  <c r="AI22" i="3"/>
  <c r="BN19" i="3" l="1"/>
  <c r="BM20" i="3"/>
  <c r="AI23" i="3"/>
  <c r="AJ21" i="3"/>
  <c r="AI4" i="3"/>
  <c r="BO19" i="3" l="1"/>
  <c r="BN20" i="3"/>
  <c r="AJ22" i="3"/>
  <c r="AJ3" i="3"/>
  <c r="AJ2" i="3"/>
  <c r="BP19" i="3" l="1"/>
  <c r="BO20" i="3"/>
  <c r="AK21" i="3"/>
  <c r="AJ4" i="3"/>
  <c r="AJ23" i="3"/>
  <c r="BQ19" i="3" l="1"/>
  <c r="BP20" i="3"/>
  <c r="AK3" i="3"/>
  <c r="AK22" i="3"/>
  <c r="AL21" i="3" s="1"/>
  <c r="AK2" i="3"/>
  <c r="BR19" i="3" l="1"/>
  <c r="BQ20" i="3"/>
  <c r="AL3" i="3"/>
  <c r="AL22" i="3"/>
  <c r="AL2" i="3"/>
  <c r="AK23" i="3"/>
  <c r="AK4" i="3"/>
  <c r="BS19" i="3" l="1"/>
  <c r="BR20" i="3"/>
  <c r="AL4" i="3"/>
  <c r="AL23" i="3"/>
  <c r="AM21" i="3"/>
  <c r="BT19" i="3" l="1"/>
  <c r="BS20" i="3"/>
  <c r="AM2" i="3"/>
  <c r="AM3" i="3"/>
  <c r="AM22" i="3"/>
  <c r="BU19" i="3" l="1"/>
  <c r="BT20" i="3"/>
  <c r="AM4" i="3"/>
  <c r="AN21" i="3"/>
  <c r="AM23" i="3"/>
  <c r="BV19" i="3" l="1"/>
  <c r="BU20" i="3"/>
  <c r="AN2" i="3"/>
  <c r="AN3" i="3"/>
  <c r="AN22" i="3"/>
  <c r="BW19" i="3" l="1"/>
  <c r="BV20" i="3"/>
  <c r="AN4" i="3"/>
  <c r="AO21" i="3"/>
  <c r="AN23" i="3"/>
  <c r="BX19" i="3" l="1"/>
  <c r="BW20" i="3"/>
  <c r="AO2" i="3"/>
  <c r="AO3" i="3"/>
  <c r="AO22" i="3"/>
  <c r="BY19" i="3" l="1"/>
  <c r="BX20" i="3"/>
  <c r="AO4" i="3"/>
  <c r="AP21" i="3"/>
  <c r="AO23" i="3"/>
  <c r="BZ19" i="3" l="1"/>
  <c r="BY20" i="3"/>
  <c r="AP3" i="3"/>
  <c r="AP22" i="3"/>
  <c r="AP2" i="3"/>
  <c r="CA19" i="3" l="1"/>
  <c r="BZ20" i="3"/>
  <c r="AQ21" i="3"/>
  <c r="AP4" i="3"/>
  <c r="AP23" i="3"/>
  <c r="CB19" i="3" l="1"/>
  <c r="CA20" i="3"/>
  <c r="AQ22" i="3"/>
  <c r="AQ2" i="3"/>
  <c r="AQ3" i="3"/>
  <c r="CC19" i="3" l="1"/>
  <c r="CB20" i="3"/>
  <c r="AQ4" i="3"/>
  <c r="AR21" i="3"/>
  <c r="AQ23" i="3"/>
  <c r="CD19" i="3" l="1"/>
  <c r="CC20" i="3"/>
  <c r="AR2" i="3"/>
  <c r="AR22" i="3"/>
  <c r="AR3" i="3"/>
  <c r="CE19" i="3" l="1"/>
  <c r="CD20" i="3"/>
  <c r="AS21" i="3"/>
  <c r="AR23" i="3"/>
  <c r="AR4" i="3"/>
  <c r="CF19" i="3" l="1"/>
  <c r="CE20" i="3"/>
  <c r="AS22" i="3"/>
  <c r="AS2" i="3"/>
  <c r="AS3" i="3"/>
  <c r="CG19" i="3" l="1"/>
  <c r="CF20" i="3"/>
  <c r="AS23" i="3"/>
  <c r="AS4" i="3"/>
  <c r="AT21" i="3"/>
  <c r="CH19" i="3" l="1"/>
  <c r="CG20" i="3"/>
  <c r="AT22" i="3"/>
  <c r="AT2" i="3"/>
  <c r="AT3" i="3"/>
  <c r="CI19" i="3" l="1"/>
  <c r="CH20" i="3"/>
  <c r="AT4" i="3"/>
  <c r="AU21" i="3"/>
  <c r="AT23" i="3"/>
  <c r="CJ19" i="3" l="1"/>
  <c r="CI20" i="3"/>
  <c r="AU22" i="3"/>
  <c r="AU2" i="3"/>
  <c r="AU3" i="3"/>
  <c r="CK19" i="3" l="1"/>
  <c r="CJ20" i="3"/>
  <c r="AU4" i="3"/>
  <c r="AV21" i="3"/>
  <c r="AU23" i="3"/>
  <c r="CL19" i="3" l="1"/>
  <c r="CK20" i="3"/>
  <c r="AV22" i="3"/>
  <c r="AV3" i="3"/>
  <c r="AV2" i="3"/>
  <c r="CM19" i="3" l="1"/>
  <c r="CL20" i="3"/>
  <c r="AW21" i="3"/>
  <c r="AV23" i="3"/>
  <c r="AV4" i="3"/>
  <c r="CN19" i="3" l="1"/>
  <c r="CM20" i="3"/>
  <c r="AW3" i="3"/>
  <c r="AW22" i="3"/>
  <c r="AW2" i="3"/>
  <c r="CO19" i="3" l="1"/>
  <c r="CN20" i="3"/>
  <c r="AW4" i="3"/>
  <c r="AX21" i="3"/>
  <c r="AW23" i="3"/>
  <c r="CP19" i="3" l="1"/>
  <c r="CO20" i="3"/>
  <c r="AX3" i="3"/>
  <c r="AX22" i="3"/>
  <c r="AX2" i="3"/>
  <c r="CQ19" i="3" l="1"/>
  <c r="CP20" i="3"/>
  <c r="AY21" i="3"/>
  <c r="AX4" i="3"/>
  <c r="AX23" i="3"/>
  <c r="CR19" i="3" l="1"/>
  <c r="CQ20" i="3"/>
  <c r="AY2" i="3"/>
  <c r="AY3" i="3"/>
  <c r="AY22" i="3"/>
  <c r="CS19" i="3" l="1"/>
  <c r="CR20" i="3"/>
  <c r="AY4" i="3"/>
  <c r="AZ21" i="3"/>
  <c r="AY23" i="3"/>
  <c r="CT19" i="3" l="1"/>
  <c r="CS20" i="3"/>
  <c r="AZ2" i="3"/>
  <c r="AZ3" i="3"/>
  <c r="AZ22" i="3"/>
  <c r="CU19" i="3" l="1"/>
  <c r="CT20" i="3"/>
  <c r="BA21" i="3"/>
  <c r="AZ23" i="3"/>
  <c r="AZ4" i="3"/>
  <c r="CV19" i="3" l="1"/>
  <c r="CU20" i="3"/>
  <c r="BA22" i="3"/>
  <c r="BA2" i="3"/>
  <c r="BA3" i="3"/>
  <c r="CW19" i="3" l="1"/>
  <c r="CV20" i="3"/>
  <c r="BA23" i="3"/>
  <c r="BB21" i="3"/>
  <c r="BA4" i="3"/>
  <c r="CX19" i="3" l="1"/>
  <c r="CW20" i="3"/>
  <c r="BB22" i="3"/>
  <c r="BB3" i="3"/>
  <c r="BB2" i="3"/>
  <c r="CY19" i="3" l="1"/>
  <c r="CX20" i="3"/>
  <c r="BC21" i="3"/>
  <c r="BB23" i="3"/>
  <c r="BB4" i="3"/>
  <c r="CZ19" i="3" l="1"/>
  <c r="CY20" i="3"/>
  <c r="BC22" i="3"/>
  <c r="BC2" i="3"/>
  <c r="BC3" i="3"/>
  <c r="DA19" i="3" l="1"/>
  <c r="CZ20" i="3"/>
  <c r="BC4" i="3"/>
  <c r="BD21" i="3"/>
  <c r="BC23" i="3"/>
  <c r="DB19" i="3" l="1"/>
  <c r="DA20" i="3"/>
  <c r="BD22" i="3"/>
  <c r="BD2" i="3"/>
  <c r="BD3" i="3"/>
  <c r="DC19" i="3" l="1"/>
  <c r="DB20" i="3"/>
  <c r="BD23" i="3"/>
  <c r="BD4" i="3"/>
  <c r="BE21" i="3"/>
  <c r="DD19" i="3" l="1"/>
  <c r="DC20" i="3"/>
  <c r="BE2" i="3"/>
  <c r="BE22" i="3"/>
  <c r="BE3" i="3"/>
  <c r="DE19" i="3" l="1"/>
  <c r="DD20" i="3"/>
  <c r="BE4" i="3"/>
  <c r="BF21" i="3"/>
  <c r="BE23" i="3"/>
  <c r="DF19" i="3" l="1"/>
  <c r="DE20" i="3"/>
  <c r="BF2" i="3"/>
  <c r="BF3" i="3"/>
  <c r="BF22" i="3"/>
  <c r="DG19" i="3" l="1"/>
  <c r="DF20" i="3"/>
  <c r="BF23" i="3"/>
  <c r="BG21" i="3"/>
  <c r="BF4" i="3"/>
  <c r="DH19" i="3" l="1"/>
  <c r="DG20" i="3"/>
  <c r="BG2" i="3"/>
  <c r="BG3" i="3"/>
  <c r="BG22" i="3"/>
  <c r="DI19" i="3" l="1"/>
  <c r="DH20" i="3"/>
  <c r="BG4" i="3"/>
  <c r="BH21" i="3"/>
  <c r="BG23" i="3"/>
  <c r="DJ19" i="3" l="1"/>
  <c r="DI20" i="3"/>
  <c r="BH2" i="3"/>
  <c r="BH3" i="3"/>
  <c r="BH22" i="3"/>
  <c r="DK19" i="3" l="1"/>
  <c r="DJ20" i="3"/>
  <c r="BH23" i="3"/>
  <c r="BH4" i="3"/>
  <c r="BI21" i="3"/>
  <c r="DL19" i="3" l="1"/>
  <c r="DK20" i="3"/>
  <c r="BI2" i="3"/>
  <c r="BI3" i="3"/>
  <c r="BI22" i="3"/>
  <c r="DM19" i="3" l="1"/>
  <c r="DL20" i="3"/>
  <c r="BI4" i="3"/>
  <c r="BJ21" i="3"/>
  <c r="BI23" i="3"/>
  <c r="DN19" i="3" l="1"/>
  <c r="DM20" i="3"/>
  <c r="BJ2" i="3"/>
  <c r="BJ22" i="3"/>
  <c r="BJ3" i="3"/>
  <c r="DO19" i="3" l="1"/>
  <c r="DN20" i="3"/>
  <c r="BJ23" i="3"/>
  <c r="BK21" i="3"/>
  <c r="BJ4" i="3"/>
  <c r="DP19" i="3" l="1"/>
  <c r="DO20" i="3"/>
  <c r="BK2" i="3"/>
  <c r="BK3" i="3"/>
  <c r="BK22" i="3"/>
  <c r="DQ19" i="3" l="1"/>
  <c r="DP20" i="3"/>
  <c r="BK4" i="3"/>
  <c r="BL21" i="3"/>
  <c r="BK23" i="3"/>
  <c r="DR19" i="3" l="1"/>
  <c r="DQ20" i="3"/>
  <c r="BL2" i="3"/>
  <c r="BL3" i="3"/>
  <c r="BL22" i="3"/>
  <c r="DR20" i="3" l="1"/>
  <c r="DS19" i="3"/>
  <c r="BL23" i="3"/>
  <c r="BL4" i="3"/>
  <c r="BM21" i="3"/>
  <c r="DT19" i="3" l="1"/>
  <c r="DS20" i="3"/>
  <c r="BM2" i="3"/>
  <c r="BM22" i="3"/>
  <c r="BM3" i="3"/>
  <c r="DT20" i="3" l="1"/>
  <c r="DU19" i="3"/>
  <c r="BM4" i="3"/>
  <c r="BN21" i="3"/>
  <c r="BM23" i="3"/>
  <c r="DV19" i="3" l="1"/>
  <c r="DU20" i="3"/>
  <c r="BN2" i="3"/>
  <c r="BN22" i="3"/>
  <c r="BN3" i="3"/>
  <c r="DV20" i="3" l="1"/>
  <c r="DW19" i="3"/>
  <c r="BN23" i="3"/>
  <c r="BO21" i="3"/>
  <c r="BN4" i="3"/>
  <c r="DX19" i="3" l="1"/>
  <c r="DW20" i="3"/>
  <c r="BO2" i="3"/>
  <c r="BO22" i="3"/>
  <c r="BO3" i="3"/>
  <c r="DY19" i="3" l="1"/>
  <c r="DX20" i="3"/>
  <c r="BO4" i="3"/>
  <c r="BP21" i="3"/>
  <c r="BO23" i="3"/>
  <c r="DZ19" i="3" l="1"/>
  <c r="DY20" i="3"/>
  <c r="BP3" i="3"/>
  <c r="BP22" i="3"/>
  <c r="BP2" i="3"/>
  <c r="EA19" i="3" l="1"/>
  <c r="DZ20" i="3"/>
  <c r="BP4" i="3"/>
  <c r="BQ21" i="3"/>
  <c r="BP23" i="3"/>
  <c r="EB19" i="3" l="1"/>
  <c r="EA20" i="3"/>
  <c r="BQ3" i="3"/>
  <c r="BQ22" i="3"/>
  <c r="BQ2" i="3"/>
  <c r="EB20" i="3" l="1"/>
  <c r="EC19" i="3"/>
  <c r="BR21" i="3"/>
  <c r="BQ23" i="3"/>
  <c r="BQ4" i="3"/>
  <c r="ED19" i="3" l="1"/>
  <c r="EC20" i="3"/>
  <c r="BR2" i="3"/>
  <c r="BR3" i="3"/>
  <c r="BR22" i="3"/>
  <c r="EE19" i="3" l="1"/>
  <c r="ED20" i="3"/>
  <c r="BS21" i="3"/>
  <c r="BR23" i="3"/>
  <c r="BR4" i="3"/>
  <c r="EF19" i="3" l="1"/>
  <c r="EE20" i="3"/>
  <c r="BS2" i="3"/>
  <c r="BS3" i="3"/>
  <c r="BS22" i="3"/>
  <c r="EG19" i="3" l="1"/>
  <c r="EF20" i="3"/>
  <c r="BS23" i="3"/>
  <c r="BS4" i="3"/>
  <c r="BT21" i="3"/>
  <c r="EH19" i="3" l="1"/>
  <c r="EG20" i="3"/>
  <c r="BT22" i="3"/>
  <c r="BT2" i="3"/>
  <c r="BT3" i="3"/>
  <c r="EI19" i="3" l="1"/>
  <c r="EH20" i="3"/>
  <c r="BU21" i="3"/>
  <c r="BT4" i="3"/>
  <c r="BT23" i="3"/>
  <c r="EJ19" i="3" l="1"/>
  <c r="EI20" i="3"/>
  <c r="BU3" i="3"/>
  <c r="BU22" i="3"/>
  <c r="BU2" i="3"/>
  <c r="EJ20" i="3" l="1"/>
  <c r="EK19" i="3"/>
  <c r="BV21" i="3"/>
  <c r="BU23" i="3"/>
  <c r="BU4" i="3"/>
  <c r="EL19" i="3" l="1"/>
  <c r="EK20" i="3"/>
  <c r="BV22" i="3"/>
  <c r="BV2" i="3"/>
  <c r="BV3" i="3"/>
  <c r="EM19" i="3" l="1"/>
  <c r="EL20" i="3"/>
  <c r="BV4" i="3"/>
  <c r="BV23" i="3"/>
  <c r="BW21" i="3"/>
  <c r="EN19" i="3" l="1"/>
  <c r="EM20" i="3"/>
  <c r="BW3" i="3"/>
  <c r="BW22" i="3"/>
  <c r="BW2" i="3"/>
  <c r="EO19" i="3" l="1"/>
  <c r="EN20" i="3"/>
  <c r="BX21" i="3"/>
  <c r="BW23" i="3"/>
  <c r="BW4" i="3"/>
  <c r="EO20" i="3" l="1"/>
  <c r="EP19" i="3"/>
  <c r="BX3" i="3"/>
  <c r="BX22" i="3"/>
  <c r="BX2" i="3"/>
  <c r="EP20" i="3" l="1"/>
  <c r="EQ19" i="3"/>
  <c r="BX4" i="3"/>
  <c r="BY21" i="3"/>
  <c r="BX23" i="3"/>
  <c r="EQ20" i="3" l="1"/>
  <c r="ER19" i="3"/>
  <c r="BY3" i="3"/>
  <c r="BY22" i="3"/>
  <c r="BY2" i="3"/>
  <c r="ES19" i="3" l="1"/>
  <c r="ER20" i="3"/>
  <c r="BZ21" i="3"/>
  <c r="BY23" i="3"/>
  <c r="BY4" i="3"/>
  <c r="ET19" i="3" l="1"/>
  <c r="ES20" i="3"/>
  <c r="BZ2" i="3"/>
  <c r="BZ3" i="3"/>
  <c r="BZ22" i="3"/>
  <c r="ET20" i="3" l="1"/>
  <c r="EU19" i="3"/>
  <c r="BZ4" i="3"/>
  <c r="BZ23" i="3"/>
  <c r="CA21" i="3"/>
  <c r="EU20" i="3" l="1"/>
  <c r="EV19" i="3"/>
  <c r="CA3" i="3"/>
  <c r="CA22" i="3"/>
  <c r="CA2" i="3"/>
  <c r="EW19" i="3" l="1"/>
  <c r="EV20" i="3"/>
  <c r="CB21" i="3"/>
  <c r="CA23" i="3"/>
  <c r="CA4" i="3"/>
  <c r="EX19" i="3" l="1"/>
  <c r="EW20" i="3"/>
  <c r="CB3" i="3"/>
  <c r="CB22" i="3"/>
  <c r="CB2" i="3"/>
  <c r="EY19" i="3" l="1"/>
  <c r="EX20" i="3"/>
  <c r="CB4" i="3"/>
  <c r="CC21" i="3"/>
  <c r="CB23" i="3"/>
  <c r="EZ19" i="3" l="1"/>
  <c r="EY20" i="3"/>
  <c r="CC2" i="3"/>
  <c r="CC3" i="3"/>
  <c r="CC22" i="3"/>
  <c r="EZ20" i="3" l="1"/>
  <c r="FA19" i="3"/>
  <c r="CD21" i="3"/>
  <c r="CC23" i="3"/>
  <c r="CC4" i="3"/>
  <c r="FA20" i="3" l="1"/>
  <c r="FB19" i="3"/>
  <c r="CD3" i="3"/>
  <c r="CD22" i="3"/>
  <c r="CD2" i="3"/>
  <c r="FC19" i="3" l="1"/>
  <c r="FB20" i="3"/>
  <c r="CD4" i="3"/>
  <c r="CD23" i="3"/>
  <c r="CE21" i="3"/>
  <c r="FC20" i="3" l="1"/>
  <c r="FD19" i="3"/>
  <c r="CE3" i="3"/>
  <c r="CE22" i="3"/>
  <c r="CE2" i="3"/>
  <c r="FD20" i="3" l="1"/>
  <c r="FE19" i="3"/>
  <c r="CF21" i="3"/>
  <c r="CE23" i="3"/>
  <c r="CE4" i="3"/>
  <c r="FE20" i="3" l="1"/>
  <c r="FF19" i="3"/>
  <c r="CF3" i="3"/>
  <c r="CF22" i="3"/>
  <c r="CF2" i="3"/>
  <c r="FG19" i="3" l="1"/>
  <c r="FF20" i="3"/>
  <c r="CF4" i="3"/>
  <c r="CG21" i="3"/>
  <c r="CF23" i="3"/>
  <c r="FH19" i="3" l="1"/>
  <c r="FG20" i="3"/>
  <c r="CG3" i="3"/>
  <c r="CG22" i="3"/>
  <c r="CG2" i="3"/>
  <c r="FH20" i="3" l="1"/>
  <c r="FI19" i="3"/>
  <c r="CH21" i="3"/>
  <c r="CG23" i="3"/>
  <c r="CG4" i="3"/>
  <c r="FI20" i="3" l="1"/>
  <c r="FJ19" i="3"/>
  <c r="CH3" i="3"/>
  <c r="CH22" i="3"/>
  <c r="CH2" i="3"/>
  <c r="FK19" i="3" l="1"/>
  <c r="FJ20" i="3"/>
  <c r="CH4" i="3"/>
  <c r="CI21" i="3"/>
  <c r="CH23" i="3"/>
  <c r="FL19" i="3" l="1"/>
  <c r="FK20" i="3"/>
  <c r="CI22" i="3"/>
  <c r="CI2" i="3"/>
  <c r="CI3" i="3"/>
  <c r="FL20" i="3" l="1"/>
  <c r="FM19" i="3"/>
  <c r="CJ21" i="3"/>
  <c r="CI23" i="3"/>
  <c r="CI4" i="3"/>
  <c r="FM20" i="3" l="1"/>
  <c r="FN19" i="3"/>
  <c r="CJ3" i="3"/>
  <c r="CJ22" i="3"/>
  <c r="CJ2" i="3"/>
  <c r="FN20" i="3" l="1"/>
  <c r="FO19" i="3"/>
  <c r="CJ4" i="3"/>
  <c r="CJ23" i="3"/>
  <c r="CK21" i="3"/>
  <c r="FO20" i="3" l="1"/>
  <c r="FP19" i="3"/>
  <c r="CK3" i="3"/>
  <c r="CK22" i="3"/>
  <c r="CK2" i="3"/>
  <c r="FP20" i="3" l="1"/>
  <c r="FQ19" i="3"/>
  <c r="CL21" i="3"/>
  <c r="CK23" i="3"/>
  <c r="CK4" i="3"/>
  <c r="FR19" i="3" l="1"/>
  <c r="FQ20" i="3"/>
  <c r="CL3" i="3"/>
  <c r="CL22" i="3"/>
  <c r="CL2" i="3"/>
  <c r="FS19" i="3" l="1"/>
  <c r="FR20" i="3"/>
  <c r="CL4" i="3"/>
  <c r="CM21" i="3"/>
  <c r="CL23" i="3"/>
  <c r="FS20" i="3" l="1"/>
  <c r="FT19" i="3"/>
  <c r="CM3" i="3"/>
  <c r="CM22" i="3"/>
  <c r="CM2" i="3"/>
  <c r="FU19" i="3" l="1"/>
  <c r="FT20" i="3"/>
  <c r="CN21" i="3"/>
  <c r="CM23" i="3"/>
  <c r="CM4" i="3"/>
  <c r="FU20" i="3" l="1"/>
  <c r="FV19" i="3"/>
  <c r="CN22" i="3"/>
  <c r="CN2" i="3"/>
  <c r="CN3" i="3"/>
  <c r="FW19" i="3" l="1"/>
  <c r="FV20" i="3"/>
  <c r="CN4" i="3"/>
  <c r="CN23" i="3"/>
  <c r="CO21" i="3"/>
  <c r="FW20" i="3" l="1"/>
  <c r="FX19" i="3"/>
  <c r="CO3" i="3"/>
  <c r="CO22" i="3"/>
  <c r="CO2" i="3"/>
  <c r="FY19" i="3" l="1"/>
  <c r="FX20" i="3"/>
  <c r="CP21" i="3"/>
  <c r="CO23" i="3"/>
  <c r="CO4" i="3"/>
  <c r="FZ19" i="3" l="1"/>
  <c r="FY20" i="3"/>
  <c r="CP3" i="3"/>
  <c r="CP22" i="3"/>
  <c r="CP2" i="3"/>
  <c r="FZ20" i="3" l="1"/>
  <c r="GA19" i="3"/>
  <c r="CQ21" i="3"/>
  <c r="CP4" i="3"/>
  <c r="CP23" i="3"/>
  <c r="GB19" i="3" l="1"/>
  <c r="GA20" i="3"/>
  <c r="CQ3" i="3"/>
  <c r="CQ22" i="3"/>
  <c r="CQ2" i="3"/>
  <c r="GB20" i="3" l="1"/>
  <c r="GC19" i="3"/>
  <c r="CR21" i="3"/>
  <c r="CQ23" i="3"/>
  <c r="CQ4" i="3"/>
  <c r="GC20" i="3" l="1"/>
  <c r="GD19" i="3"/>
  <c r="CR3" i="3"/>
  <c r="CR22" i="3"/>
  <c r="CR2" i="3"/>
  <c r="GD20" i="3" l="1"/>
  <c r="GE19" i="3"/>
  <c r="CS21" i="3"/>
  <c r="CR23" i="3"/>
  <c r="CR4" i="3"/>
  <c r="GF19" i="3" l="1"/>
  <c r="GE20" i="3"/>
  <c r="CS3" i="3"/>
  <c r="CS22" i="3"/>
  <c r="CS2" i="3"/>
  <c r="GG19" i="3" l="1"/>
  <c r="GF20" i="3"/>
  <c r="CT21" i="3"/>
  <c r="CS23" i="3"/>
  <c r="CS4" i="3"/>
  <c r="GH19" i="3" l="1"/>
  <c r="GG20" i="3"/>
  <c r="CT3" i="3"/>
  <c r="CT22" i="3"/>
  <c r="CT2" i="3"/>
  <c r="GH20" i="3" l="1"/>
  <c r="GI19" i="3"/>
  <c r="CT4" i="3"/>
  <c r="CU21" i="3"/>
  <c r="CT23" i="3"/>
  <c r="GJ19" i="3" l="1"/>
  <c r="GI20" i="3"/>
  <c r="CU3" i="3"/>
  <c r="CU22" i="3"/>
  <c r="CU2" i="3"/>
  <c r="GK19" i="3" l="1"/>
  <c r="GJ20" i="3"/>
  <c r="CV21" i="3"/>
  <c r="CU23" i="3"/>
  <c r="CU4" i="3"/>
  <c r="GL19" i="3" l="1"/>
  <c r="GK20" i="3"/>
  <c r="CV3" i="3"/>
  <c r="CV22" i="3"/>
  <c r="CV2" i="3"/>
  <c r="GL20" i="3" l="1"/>
  <c r="GM19" i="3"/>
  <c r="CV4" i="3"/>
  <c r="CW21" i="3"/>
  <c r="CV23" i="3"/>
  <c r="GN19" i="3" l="1"/>
  <c r="GM20" i="3"/>
  <c r="CW3" i="3"/>
  <c r="CW22" i="3"/>
  <c r="CW2" i="3"/>
  <c r="GO19" i="3" l="1"/>
  <c r="GN20" i="3"/>
  <c r="CX21" i="3"/>
  <c r="CW23" i="3"/>
  <c r="CW4" i="3"/>
  <c r="GP19" i="3" l="1"/>
  <c r="GO20" i="3"/>
  <c r="CX2" i="3"/>
  <c r="CX3" i="3"/>
  <c r="CX22" i="3"/>
  <c r="GP20" i="3" l="1"/>
  <c r="GQ19" i="3"/>
  <c r="CY21" i="3"/>
  <c r="CX23" i="3"/>
  <c r="CX4" i="3"/>
  <c r="GR19" i="3" l="1"/>
  <c r="GQ20" i="3"/>
  <c r="CY22" i="3"/>
  <c r="CY2" i="3"/>
  <c r="CY3" i="3"/>
  <c r="GR20" i="3" l="1"/>
  <c r="GS19" i="3"/>
  <c r="CY4" i="3"/>
  <c r="CZ21" i="3"/>
  <c r="CY23" i="3"/>
  <c r="GT19" i="3" l="1"/>
  <c r="GS20" i="3"/>
  <c r="CZ3" i="3"/>
  <c r="CZ22" i="3"/>
  <c r="CZ2" i="3"/>
  <c r="GT20" i="3" l="1"/>
  <c r="GU19" i="3"/>
  <c r="DA21" i="3"/>
  <c r="CZ23" i="3"/>
  <c r="CZ4" i="3"/>
  <c r="GV19" i="3" l="1"/>
  <c r="GU20" i="3"/>
  <c r="DA22" i="3"/>
  <c r="DA2" i="3"/>
  <c r="DA3" i="3"/>
  <c r="GW19" i="3" l="1"/>
  <c r="GV20" i="3"/>
  <c r="DB21" i="3"/>
  <c r="DA23" i="3"/>
  <c r="DA4" i="3"/>
  <c r="GX19" i="3" l="1"/>
  <c r="GW20" i="3"/>
  <c r="DB22" i="3"/>
  <c r="DB2" i="3"/>
  <c r="DB3" i="3"/>
  <c r="GY19" i="3" l="1"/>
  <c r="GX20" i="3"/>
  <c r="DC21" i="3"/>
  <c r="DB23" i="3"/>
  <c r="DB4" i="3"/>
  <c r="GZ19" i="3" l="1"/>
  <c r="GY20" i="3"/>
  <c r="DC22" i="3"/>
  <c r="DC2" i="3"/>
  <c r="DC3" i="3"/>
  <c r="GZ20" i="3" l="1"/>
  <c r="HA19" i="3"/>
  <c r="DD21" i="3"/>
  <c r="DC23" i="3"/>
  <c r="DC4" i="3"/>
  <c r="HB19" i="3" l="1"/>
  <c r="HA20" i="3"/>
  <c r="DD2" i="3"/>
  <c r="DD3" i="3"/>
  <c r="DD22" i="3"/>
  <c r="HB20" i="3" l="1"/>
  <c r="HC19" i="3"/>
  <c r="DE21" i="3"/>
  <c r="DD23" i="3"/>
  <c r="DD4" i="3"/>
  <c r="HD19" i="3" l="1"/>
  <c r="HC20" i="3"/>
  <c r="DE22" i="3"/>
  <c r="DE2" i="3"/>
  <c r="DE3" i="3"/>
  <c r="HE19" i="3" l="1"/>
  <c r="HD20" i="3"/>
  <c r="DF21" i="3"/>
  <c r="DE23" i="3"/>
  <c r="DE4" i="3"/>
  <c r="HF19" i="3" l="1"/>
  <c r="HE20" i="3"/>
  <c r="DF22" i="3"/>
  <c r="DF2" i="3"/>
  <c r="DF3" i="3"/>
  <c r="HF20" i="3" l="1"/>
  <c r="HG19" i="3"/>
  <c r="DG21" i="3"/>
  <c r="DF23" i="3"/>
  <c r="DF4" i="3"/>
  <c r="HH19" i="3" l="1"/>
  <c r="HG20" i="3"/>
  <c r="DG2" i="3"/>
  <c r="DG3" i="3"/>
  <c r="DG22" i="3"/>
  <c r="HH20" i="3" l="1"/>
  <c r="HI19" i="3"/>
  <c r="DH21" i="3"/>
  <c r="DG23" i="3"/>
  <c r="DG4" i="3"/>
  <c r="HJ19" i="3" l="1"/>
  <c r="HI20" i="3"/>
  <c r="DH22" i="3"/>
  <c r="DH2" i="3"/>
  <c r="DH3" i="3"/>
  <c r="HJ20" i="3" l="1"/>
  <c r="HK19" i="3"/>
  <c r="DI21" i="3"/>
  <c r="DH23" i="3"/>
  <c r="DH4" i="3"/>
  <c r="HL19" i="3" l="1"/>
  <c r="HK20" i="3"/>
  <c r="DI22" i="3"/>
  <c r="DI2" i="3"/>
  <c r="DI3" i="3"/>
  <c r="HM19" i="3" l="1"/>
  <c r="HL20" i="3"/>
  <c r="DI23" i="3"/>
  <c r="DI4" i="3"/>
  <c r="DJ21" i="3"/>
  <c r="HM20" i="3" l="1"/>
  <c r="HN19" i="3"/>
  <c r="DJ22" i="3"/>
  <c r="DJ3" i="3"/>
  <c r="DJ2" i="3"/>
  <c r="HN20" i="3" l="1"/>
  <c r="HO19" i="3"/>
  <c r="DK21" i="3"/>
  <c r="DJ23" i="3"/>
  <c r="DJ4" i="3"/>
  <c r="HP19" i="3" l="1"/>
  <c r="HO20" i="3"/>
  <c r="DK22" i="3"/>
  <c r="DK2" i="3"/>
  <c r="DK3" i="3"/>
  <c r="HQ19" i="3" l="1"/>
  <c r="HP20" i="3"/>
  <c r="DL21" i="3"/>
  <c r="DK4" i="3"/>
  <c r="DK23" i="3"/>
  <c r="HR19" i="3" l="1"/>
  <c r="HQ20" i="3"/>
  <c r="DL22" i="3"/>
  <c r="DL2" i="3"/>
  <c r="DL3" i="3"/>
  <c r="HS19" i="3" l="1"/>
  <c r="HR20" i="3"/>
  <c r="DM21" i="3"/>
  <c r="DL23" i="3"/>
  <c r="DL4" i="3"/>
  <c r="HT19" i="3" l="1"/>
  <c r="HS20" i="3"/>
  <c r="DM22" i="3"/>
  <c r="DM2" i="3"/>
  <c r="DM3" i="3"/>
  <c r="HU19" i="3" l="1"/>
  <c r="HT20" i="3"/>
  <c r="DM4" i="3"/>
  <c r="DN21" i="3"/>
  <c r="DM23" i="3"/>
  <c r="HV19" i="3" l="1"/>
  <c r="HU20" i="3"/>
  <c r="DN3" i="3"/>
  <c r="DN22" i="3"/>
  <c r="DN2" i="3"/>
  <c r="HW19" i="3" l="1"/>
  <c r="HV20" i="3"/>
  <c r="DN4" i="3"/>
  <c r="DO21" i="3"/>
  <c r="DN23" i="3"/>
  <c r="HX19" i="3" l="1"/>
  <c r="HW20" i="3"/>
  <c r="DO3" i="3"/>
  <c r="DO22" i="3"/>
  <c r="DO2" i="3"/>
  <c r="HX20" i="3" l="1"/>
  <c r="HY19" i="3"/>
  <c r="DO4" i="3"/>
  <c r="DP21" i="3"/>
  <c r="DO23" i="3"/>
  <c r="HZ19" i="3" l="1"/>
  <c r="HY20" i="3"/>
  <c r="DP3" i="3"/>
  <c r="DP22" i="3"/>
  <c r="DP2" i="3"/>
  <c r="HZ20" i="3" l="1"/>
  <c r="IA19" i="3"/>
  <c r="DP4" i="3"/>
  <c r="DP23" i="3"/>
  <c r="DQ21" i="3"/>
  <c r="IB19" i="3" l="1"/>
  <c r="IA20" i="3"/>
  <c r="DQ3" i="3"/>
  <c r="DQ22" i="3"/>
  <c r="DQ2" i="3"/>
  <c r="IC19" i="3" l="1"/>
  <c r="IB20" i="3"/>
  <c r="DQ23" i="3"/>
  <c r="DQ4" i="3"/>
  <c r="DR21" i="3"/>
  <c r="ID19" i="3" l="1"/>
  <c r="IC20" i="3"/>
  <c r="DR3" i="3"/>
  <c r="DR2" i="3"/>
  <c r="DR22" i="3"/>
  <c r="ID20" i="3" l="1"/>
  <c r="IE19" i="3"/>
  <c r="DR4" i="3"/>
  <c r="DR23" i="3"/>
  <c r="DS21" i="3"/>
  <c r="IF19" i="3" l="1"/>
  <c r="IE20" i="3"/>
  <c r="DS2" i="3"/>
  <c r="DS22" i="3"/>
  <c r="DS3" i="3"/>
  <c r="IG19" i="3" l="1"/>
  <c r="IF20" i="3"/>
  <c r="DS23" i="3"/>
  <c r="DT21" i="3"/>
  <c r="DS4" i="3"/>
  <c r="IH19" i="3" l="1"/>
  <c r="IG20" i="3"/>
  <c r="DT2" i="3"/>
  <c r="DT22" i="3"/>
  <c r="DT3" i="3"/>
  <c r="IH20" i="3" l="1"/>
  <c r="II19" i="3"/>
  <c r="DU21" i="3"/>
  <c r="DT4" i="3"/>
  <c r="DT23" i="3"/>
  <c r="IJ19" i="3" l="1"/>
  <c r="II20" i="3"/>
  <c r="DU2" i="3"/>
  <c r="DU22" i="3"/>
  <c r="DU3" i="3"/>
  <c r="IK19" i="3" l="1"/>
  <c r="IJ20" i="3"/>
  <c r="DU4" i="3"/>
  <c r="DU23" i="3"/>
  <c r="DV21" i="3"/>
  <c r="IL19" i="3" l="1"/>
  <c r="IK20" i="3"/>
  <c r="DV3" i="3"/>
  <c r="DV2" i="3"/>
  <c r="DV22" i="3"/>
  <c r="IL20" i="3" l="1"/>
  <c r="IM19" i="3"/>
  <c r="DV23" i="3"/>
  <c r="DW21" i="3"/>
  <c r="DV4" i="3"/>
  <c r="IM20" i="3" l="1"/>
  <c r="IN19" i="3"/>
  <c r="DW2" i="3"/>
  <c r="DW22" i="3"/>
  <c r="DW3" i="3"/>
  <c r="IO19" i="3" l="1"/>
  <c r="IN20" i="3"/>
  <c r="DX21" i="3"/>
  <c r="DW4" i="3"/>
  <c r="DW23" i="3"/>
  <c r="IO20" i="3" l="1"/>
  <c r="IP19" i="3"/>
  <c r="DX22" i="3"/>
  <c r="DX2" i="3"/>
  <c r="DX3" i="3"/>
  <c r="IP20" i="3" l="1"/>
  <c r="IQ19" i="3"/>
  <c r="IQ20" i="3" s="1"/>
  <c r="DX23" i="3"/>
  <c r="DX4" i="3"/>
  <c r="DY21" i="3"/>
  <c r="DY2" i="3" l="1"/>
  <c r="DY22" i="3"/>
  <c r="DY3" i="3"/>
  <c r="DY23" i="3" l="1"/>
  <c r="DZ21" i="3"/>
  <c r="DY4" i="3"/>
  <c r="DZ22" i="3" l="1"/>
  <c r="DZ2" i="3"/>
  <c r="DZ3" i="3"/>
  <c r="DZ23" i="3" l="1"/>
  <c r="EA21" i="3"/>
  <c r="DZ4" i="3"/>
  <c r="EA22" i="3" l="1"/>
  <c r="EA3" i="3"/>
  <c r="EA2" i="3"/>
  <c r="EA4" i="3" l="1"/>
  <c r="EA23" i="3"/>
  <c r="EB21" i="3"/>
  <c r="EB2" i="3" l="1"/>
  <c r="EB22" i="3"/>
  <c r="EB3" i="3"/>
  <c r="EB23" i="3" l="1"/>
  <c r="EC21" i="3"/>
  <c r="EB4" i="3"/>
  <c r="EC2" i="3" l="1"/>
  <c r="EC3" i="3"/>
  <c r="EC22" i="3"/>
  <c r="EC23" i="3" l="1"/>
  <c r="ED21" i="3"/>
  <c r="EC4" i="3"/>
  <c r="ED22" i="3" l="1"/>
  <c r="ED2" i="3"/>
  <c r="ED3" i="3"/>
  <c r="EE21" i="3" l="1"/>
  <c r="ED4" i="3"/>
  <c r="ED23" i="3"/>
  <c r="EE2" i="3" l="1"/>
  <c r="EE22" i="3"/>
  <c r="EE3" i="3"/>
  <c r="EF21" i="3" l="1"/>
  <c r="EE4" i="3"/>
  <c r="EE23" i="3"/>
  <c r="EF3" i="3" l="1"/>
  <c r="EF2" i="3"/>
  <c r="EF22" i="3"/>
  <c r="EG21" i="3" l="1"/>
  <c r="EF4" i="3"/>
  <c r="EF23" i="3"/>
  <c r="EG22" i="3" l="1"/>
  <c r="EG3" i="3"/>
  <c r="EG2" i="3"/>
  <c r="EG23" i="3" l="1"/>
  <c r="EH21" i="3"/>
  <c r="EG4" i="3"/>
  <c r="EH22" i="3" l="1"/>
  <c r="EH2" i="3"/>
  <c r="EH3" i="3"/>
  <c r="EH4" i="3" l="1"/>
  <c r="EH23" i="3"/>
  <c r="EI21" i="3"/>
  <c r="EI22" i="3" l="1"/>
  <c r="EI2" i="3"/>
  <c r="EI3" i="3"/>
  <c r="EI23" i="3" l="1"/>
  <c r="EI4" i="3"/>
  <c r="EJ21" i="3"/>
  <c r="EJ22" i="3" l="1"/>
  <c r="EJ2" i="3"/>
  <c r="EJ3" i="3"/>
  <c r="EJ23" i="3" l="1"/>
  <c r="EJ4" i="3"/>
  <c r="EK21" i="3"/>
  <c r="EK2" i="3" l="1"/>
  <c r="EK3" i="3"/>
  <c r="EK22" i="3"/>
  <c r="EK23" i="3" l="1"/>
  <c r="EL21" i="3"/>
  <c r="EK4" i="3"/>
  <c r="EL2" i="3" l="1"/>
  <c r="EL22" i="3"/>
  <c r="EL3" i="3"/>
  <c r="EL4" i="3" l="1"/>
  <c r="EL23" i="3"/>
  <c r="EM21" i="3"/>
  <c r="EM22" i="3" l="1"/>
  <c r="EM3" i="3"/>
  <c r="EM2" i="3"/>
  <c r="EM23" i="3" l="1"/>
  <c r="EN21" i="3"/>
  <c r="EM4" i="3"/>
  <c r="EN22" i="3" l="1"/>
  <c r="EN3" i="3"/>
  <c r="EN2" i="3"/>
  <c r="EO21" i="3" l="1"/>
  <c r="EN4" i="3"/>
  <c r="EN23" i="3"/>
  <c r="EO22" i="3" l="1"/>
  <c r="EO3" i="3"/>
  <c r="EO2" i="3"/>
  <c r="EO23" i="3" l="1"/>
  <c r="EP21" i="3"/>
  <c r="EO4" i="3"/>
  <c r="EP3" i="3" l="1"/>
  <c r="EP22" i="3"/>
  <c r="EP2" i="3"/>
  <c r="EP4" i="3" l="1"/>
  <c r="EP23" i="3"/>
  <c r="EQ21" i="3"/>
  <c r="EQ2" i="3" l="1"/>
  <c r="EQ22" i="3"/>
  <c r="EQ3" i="3"/>
  <c r="EQ23" i="3" l="1"/>
  <c r="ER21" i="3"/>
  <c r="EQ4" i="3"/>
  <c r="ER22" i="3" l="1"/>
  <c r="ER2" i="3"/>
  <c r="ER3" i="3"/>
  <c r="ER23" i="3" l="1"/>
  <c r="ES21" i="3"/>
  <c r="ER4" i="3"/>
  <c r="ES2" i="3" l="1"/>
  <c r="ES22" i="3"/>
  <c r="ES3" i="3"/>
  <c r="ES23" i="3" l="1"/>
  <c r="ES4" i="3"/>
  <c r="ET21" i="3"/>
  <c r="ET22" i="3" l="1"/>
  <c r="ET2" i="3"/>
  <c r="ET3" i="3"/>
  <c r="ET23" i="3" l="1"/>
  <c r="EU21" i="3"/>
  <c r="ET4" i="3"/>
  <c r="EU2" i="3" l="1"/>
  <c r="EU22" i="3"/>
  <c r="EU3" i="3"/>
  <c r="EU23" i="3" l="1"/>
  <c r="EU4" i="3"/>
  <c r="EV21" i="3"/>
  <c r="EV22" i="3" l="1"/>
  <c r="EV2" i="3"/>
  <c r="EV3" i="3"/>
  <c r="EV23" i="3" l="1"/>
  <c r="EV4" i="3"/>
  <c r="EW21" i="3"/>
  <c r="EW2" i="3" l="1"/>
  <c r="EW22" i="3"/>
  <c r="EW3" i="3"/>
  <c r="EW23" i="3" l="1"/>
  <c r="EW4" i="3"/>
  <c r="EX21" i="3"/>
  <c r="EX22" i="3" l="1"/>
  <c r="EX2" i="3"/>
  <c r="EX3" i="3"/>
  <c r="EX23" i="3" l="1"/>
  <c r="EY21" i="3"/>
  <c r="EX4" i="3"/>
  <c r="EY22" i="3" l="1"/>
  <c r="EY3" i="3"/>
  <c r="EY2" i="3"/>
  <c r="EY23" i="3" l="1"/>
  <c r="EZ21" i="3"/>
  <c r="EY4" i="3"/>
  <c r="EZ2" i="3" l="1"/>
  <c r="EZ22" i="3"/>
  <c r="EZ3" i="3"/>
  <c r="EZ23" i="3" l="1"/>
  <c r="FA21" i="3"/>
  <c r="EZ4" i="3"/>
  <c r="FA2" i="3" l="1"/>
  <c r="FA3" i="3"/>
  <c r="FA22" i="3"/>
  <c r="FA23" i="3" l="1"/>
  <c r="FA4" i="3"/>
  <c r="FB21" i="3"/>
  <c r="FB22" i="3" l="1"/>
  <c r="FB2" i="3"/>
  <c r="FB3" i="3"/>
  <c r="FB23" i="3" l="1"/>
  <c r="FC21" i="3"/>
  <c r="FB4" i="3"/>
  <c r="FC2" i="3" l="1"/>
  <c r="FC22" i="3"/>
  <c r="FC3" i="3"/>
  <c r="FC23" i="3" l="1"/>
  <c r="FD21" i="3"/>
  <c r="FC4" i="3"/>
  <c r="FD22" i="3" l="1"/>
  <c r="FD3" i="3"/>
  <c r="FD2" i="3"/>
  <c r="FD23" i="3" l="1"/>
  <c r="FE21" i="3"/>
  <c r="FD4" i="3"/>
  <c r="FE2" i="3" l="1"/>
  <c r="FE22" i="3"/>
  <c r="FE3" i="3"/>
  <c r="FF21" i="3" l="1"/>
  <c r="FE4" i="3"/>
  <c r="FE23" i="3"/>
  <c r="FF22" i="3" l="1"/>
  <c r="FF2" i="3"/>
  <c r="FF3" i="3"/>
  <c r="FF4" i="3" l="1"/>
  <c r="FF23" i="3"/>
  <c r="FG21" i="3"/>
  <c r="FG3" i="3" l="1"/>
  <c r="FG2" i="3"/>
  <c r="FG22" i="3"/>
  <c r="FH21" i="3" l="1"/>
  <c r="FG4" i="3"/>
  <c r="FG23" i="3"/>
  <c r="FH3" i="3" l="1"/>
  <c r="FH22" i="3"/>
  <c r="FH2" i="3"/>
  <c r="FH4" i="3" l="1"/>
  <c r="FH23" i="3"/>
  <c r="FI21" i="3"/>
  <c r="FI2" i="3" l="1"/>
  <c r="FI22" i="3"/>
  <c r="FI3" i="3"/>
  <c r="FI4" i="3" l="1"/>
  <c r="FI23" i="3"/>
  <c r="FJ21" i="3"/>
  <c r="FJ22" i="3" l="1"/>
  <c r="FJ2" i="3"/>
  <c r="FJ3" i="3"/>
  <c r="FJ23" i="3" l="1"/>
  <c r="FK21" i="3"/>
  <c r="FJ4" i="3"/>
  <c r="FK2" i="3" l="1"/>
  <c r="FK22" i="3"/>
  <c r="FK3" i="3"/>
  <c r="FK23" i="3" l="1"/>
  <c r="FL21" i="3"/>
  <c r="FK4" i="3"/>
  <c r="FL3" i="3" l="1"/>
  <c r="FL22" i="3"/>
  <c r="FL2" i="3"/>
  <c r="FL23" i="3" l="1"/>
  <c r="FL4" i="3"/>
  <c r="FM21" i="3"/>
  <c r="FM3" i="3" l="1"/>
  <c r="FM2" i="3"/>
  <c r="FM22" i="3"/>
  <c r="FM23" i="3" l="1"/>
  <c r="FN21" i="3"/>
  <c r="FM4" i="3"/>
  <c r="FN2" i="3" l="1"/>
  <c r="FN3" i="3"/>
  <c r="FN22" i="3"/>
  <c r="FN23" i="3" l="1"/>
  <c r="FO21" i="3"/>
  <c r="FN4" i="3"/>
  <c r="FO22" i="3" l="1"/>
  <c r="FO3" i="3"/>
  <c r="FO2" i="3"/>
  <c r="FO23" i="3" l="1"/>
  <c r="FP21" i="3"/>
  <c r="FO4" i="3"/>
  <c r="FP3" i="3" l="1"/>
  <c r="FP2" i="3"/>
  <c r="FP22" i="3"/>
  <c r="FP23" i="3" l="1"/>
  <c r="FQ21" i="3"/>
  <c r="FP4" i="3"/>
  <c r="FQ2" i="3" l="1"/>
  <c r="FQ22" i="3"/>
  <c r="FQ3" i="3"/>
  <c r="FQ23" i="3" l="1"/>
  <c r="FR21" i="3"/>
  <c r="FQ4" i="3"/>
  <c r="FR22" i="3" l="1"/>
  <c r="FR3" i="3"/>
  <c r="FR2" i="3"/>
  <c r="FR23" i="3" l="1"/>
  <c r="FR4" i="3"/>
  <c r="FS21" i="3"/>
  <c r="FS2" i="3" l="1"/>
  <c r="FS3" i="3"/>
  <c r="FS22" i="3"/>
  <c r="FS23" i="3" l="1"/>
  <c r="FT21" i="3"/>
  <c r="FS4" i="3"/>
  <c r="FT2" i="3" l="1"/>
  <c r="FT22" i="3"/>
  <c r="FT3" i="3"/>
  <c r="FT23" i="3" l="1"/>
  <c r="FU21" i="3"/>
  <c r="FT4" i="3"/>
  <c r="FU3" i="3" l="1"/>
  <c r="FU2" i="3"/>
  <c r="FU22" i="3"/>
  <c r="FU23" i="3" l="1"/>
  <c r="FV21" i="3"/>
  <c r="FU4" i="3"/>
  <c r="FV3" i="3" l="1"/>
  <c r="FV22" i="3"/>
  <c r="FV2" i="3"/>
  <c r="FV23" i="3" l="1"/>
  <c r="FW21" i="3"/>
  <c r="FV4" i="3"/>
  <c r="FW3" i="3" l="1"/>
  <c r="FW2" i="3"/>
  <c r="FW22" i="3"/>
  <c r="FW23" i="3" l="1"/>
  <c r="FX21" i="3"/>
  <c r="FW4" i="3"/>
  <c r="FX3" i="3" l="1"/>
  <c r="FX2" i="3"/>
  <c r="FX22" i="3"/>
  <c r="FY21" i="3" l="1"/>
  <c r="FX4" i="3"/>
  <c r="FX23" i="3"/>
  <c r="FY3" i="3" l="1"/>
  <c r="FY2" i="3"/>
  <c r="FY22" i="3"/>
  <c r="FY23" i="3" l="1"/>
  <c r="FY4" i="3"/>
  <c r="FZ21" i="3"/>
  <c r="FZ3" i="3" l="1"/>
  <c r="FZ2" i="3"/>
  <c r="FZ22" i="3"/>
  <c r="FZ23" i="3" l="1"/>
  <c r="GA21" i="3"/>
  <c r="FZ4" i="3"/>
  <c r="GA3" i="3" l="1"/>
  <c r="GA22" i="3"/>
  <c r="GA2" i="3"/>
  <c r="GA23" i="3" l="1"/>
  <c r="GB21" i="3"/>
  <c r="GA4" i="3"/>
  <c r="GB3" i="3" l="1"/>
  <c r="GB2" i="3"/>
  <c r="GB22" i="3"/>
  <c r="GB23" i="3" l="1"/>
  <c r="GC21" i="3"/>
  <c r="GB4" i="3"/>
  <c r="GC2" i="3" l="1"/>
  <c r="GC3" i="3"/>
  <c r="GC22" i="3"/>
  <c r="GC23" i="3" l="1"/>
  <c r="GD21" i="3"/>
  <c r="GC4" i="3"/>
  <c r="GD3" i="3" l="1"/>
  <c r="GD2" i="3"/>
  <c r="GD22" i="3"/>
  <c r="GD23" i="3" l="1"/>
  <c r="GE21" i="3"/>
  <c r="GD4" i="3"/>
  <c r="GE2" i="3" l="1"/>
  <c r="GE22" i="3"/>
  <c r="GE3" i="3"/>
  <c r="GE23" i="3" l="1"/>
  <c r="GE4" i="3"/>
  <c r="GF21" i="3"/>
  <c r="GF3" i="3" l="1"/>
  <c r="GF22" i="3"/>
  <c r="GF2" i="3"/>
  <c r="GF23" i="3" l="1"/>
  <c r="GG21" i="3"/>
  <c r="GF4" i="3"/>
  <c r="GG2" i="3" l="1"/>
  <c r="GG22" i="3"/>
  <c r="GG3" i="3"/>
  <c r="GG23" i="3" l="1"/>
  <c r="GH21" i="3"/>
  <c r="GG4" i="3"/>
  <c r="GH22" i="3" l="1"/>
  <c r="GH3" i="3"/>
  <c r="GH2" i="3"/>
  <c r="GH23" i="3" l="1"/>
  <c r="GH4" i="3"/>
  <c r="GI21" i="3"/>
  <c r="GI2" i="3" l="1"/>
  <c r="GI22" i="3"/>
  <c r="GI3" i="3"/>
  <c r="GI23" i="3" l="1"/>
  <c r="GJ21" i="3"/>
  <c r="GI4" i="3"/>
  <c r="GJ22" i="3" l="1"/>
  <c r="GJ3" i="3"/>
  <c r="GJ2" i="3"/>
  <c r="GJ23" i="3" l="1"/>
  <c r="GK21" i="3"/>
  <c r="GJ4" i="3"/>
  <c r="GK2" i="3" l="1"/>
  <c r="GK22" i="3"/>
  <c r="GK3" i="3"/>
  <c r="GK23" i="3" l="1"/>
  <c r="GL21" i="3"/>
  <c r="GK4" i="3"/>
  <c r="GL22" i="3" l="1"/>
  <c r="GL2" i="3"/>
  <c r="GL3" i="3"/>
  <c r="GL23" i="3" l="1"/>
  <c r="GL4" i="3"/>
  <c r="GM21" i="3"/>
  <c r="GM3" i="3" l="1"/>
  <c r="GM2" i="3"/>
  <c r="GM22" i="3"/>
  <c r="GM23" i="3" l="1"/>
  <c r="GN21" i="3"/>
  <c r="GM4" i="3"/>
  <c r="GN3" i="3" l="1"/>
  <c r="GN22" i="3"/>
  <c r="GN2" i="3"/>
  <c r="GN23" i="3" l="1"/>
  <c r="GN4" i="3"/>
  <c r="GO21" i="3"/>
  <c r="GO3" i="3" l="1"/>
  <c r="GO2" i="3"/>
  <c r="GO22" i="3"/>
  <c r="GO23" i="3" l="1"/>
  <c r="GP21" i="3"/>
  <c r="GO4" i="3"/>
  <c r="GP22" i="3" l="1"/>
  <c r="GP2" i="3"/>
  <c r="GP3" i="3"/>
  <c r="GP23" i="3" l="1"/>
  <c r="GP4" i="3"/>
  <c r="GQ21" i="3"/>
  <c r="GQ2" i="3" l="1"/>
  <c r="GQ22" i="3"/>
  <c r="GQ3" i="3"/>
  <c r="GQ23" i="3" l="1"/>
  <c r="GR21" i="3"/>
  <c r="GQ4" i="3"/>
  <c r="GR2" i="3" l="1"/>
  <c r="GR22" i="3"/>
  <c r="GR3" i="3"/>
  <c r="GR23" i="3" l="1"/>
  <c r="GS21" i="3"/>
  <c r="GR4" i="3"/>
  <c r="GS2" i="3" l="1"/>
  <c r="GS22" i="3"/>
  <c r="GS3" i="3"/>
  <c r="GS23" i="3" l="1"/>
  <c r="GT21" i="3"/>
  <c r="GS4" i="3"/>
  <c r="GT22" i="3" l="1"/>
  <c r="GT2" i="3"/>
  <c r="GT3" i="3"/>
  <c r="GT23" i="3" l="1"/>
  <c r="GU21" i="3"/>
  <c r="GT4" i="3"/>
  <c r="GU3" i="3" l="1"/>
  <c r="GU2" i="3"/>
  <c r="GU22" i="3"/>
  <c r="GU23" i="3" l="1"/>
  <c r="GV21" i="3"/>
  <c r="GU4" i="3"/>
  <c r="GV2" i="3" l="1"/>
  <c r="GV22" i="3"/>
  <c r="GV3" i="3"/>
  <c r="GV23" i="3" l="1"/>
  <c r="GW21" i="3"/>
  <c r="GV4" i="3"/>
  <c r="GW2" i="3" l="1"/>
  <c r="GW22" i="3"/>
  <c r="GW3" i="3"/>
  <c r="GW23" i="3" l="1"/>
  <c r="GX21" i="3"/>
  <c r="GW4" i="3"/>
  <c r="GX22" i="3" l="1"/>
  <c r="GX2" i="3"/>
  <c r="GX3" i="3"/>
  <c r="GX23" i="3" l="1"/>
  <c r="GX4" i="3"/>
  <c r="GY21" i="3"/>
  <c r="GY2" i="3" l="1"/>
  <c r="GY22" i="3"/>
  <c r="GY3" i="3"/>
  <c r="GY23" i="3" l="1"/>
  <c r="GZ21" i="3"/>
  <c r="GY4" i="3"/>
  <c r="GZ22" i="3" l="1"/>
  <c r="GZ2" i="3"/>
  <c r="GZ3" i="3"/>
  <c r="GZ23" i="3" l="1"/>
  <c r="HA21" i="3"/>
  <c r="GZ4" i="3"/>
  <c r="HA2" i="3" l="1"/>
  <c r="HA22" i="3"/>
  <c r="HA3" i="3"/>
  <c r="HA23" i="3" l="1"/>
  <c r="HB21" i="3"/>
  <c r="HA4" i="3"/>
  <c r="HB22" i="3" l="1"/>
  <c r="HB2" i="3"/>
  <c r="HB3" i="3"/>
  <c r="HB23" i="3" l="1"/>
  <c r="HB4" i="3"/>
  <c r="HC21" i="3"/>
  <c r="HC2" i="3" l="1"/>
  <c r="HC22" i="3"/>
  <c r="HC3" i="3"/>
  <c r="HC23" i="3" l="1"/>
  <c r="HD21" i="3"/>
  <c r="HC4" i="3"/>
  <c r="HD2" i="3" l="1"/>
  <c r="HD22" i="3"/>
  <c r="HD3" i="3"/>
  <c r="HD23" i="3" l="1"/>
  <c r="HE21" i="3"/>
  <c r="HD4" i="3"/>
  <c r="HE2" i="3" l="1"/>
  <c r="HE22" i="3"/>
  <c r="HE3" i="3"/>
  <c r="HE23" i="3" l="1"/>
  <c r="HF21" i="3"/>
  <c r="HE4" i="3"/>
  <c r="HF22" i="3" l="1"/>
  <c r="HF2" i="3"/>
  <c r="HF3" i="3"/>
  <c r="HF23" i="3" l="1"/>
  <c r="HF4" i="3"/>
  <c r="HG21" i="3"/>
  <c r="HG2" i="3" l="1"/>
  <c r="HG22" i="3"/>
  <c r="HG3" i="3"/>
  <c r="HG23" i="3" l="1"/>
  <c r="HH21" i="3"/>
  <c r="HG4" i="3"/>
  <c r="HH22" i="3" l="1"/>
  <c r="HH2" i="3"/>
  <c r="HH3" i="3"/>
  <c r="HH23" i="3" l="1"/>
  <c r="HI21" i="3"/>
  <c r="HH4" i="3"/>
  <c r="HI3" i="3" l="1"/>
  <c r="HI2" i="3"/>
  <c r="HI22" i="3"/>
  <c r="HI23" i="3" l="1"/>
  <c r="HI4" i="3"/>
  <c r="HJ21" i="3"/>
  <c r="HJ22" i="3" l="1"/>
  <c r="HJ2" i="3"/>
  <c r="HJ3" i="3"/>
  <c r="HJ23" i="3" l="1"/>
  <c r="HK21" i="3"/>
  <c r="HJ4" i="3"/>
  <c r="HK3" i="3" l="1"/>
  <c r="HK2" i="3"/>
  <c r="HK22" i="3"/>
  <c r="HK23" i="3" l="1"/>
  <c r="HL21" i="3"/>
  <c r="HK4" i="3"/>
  <c r="HL2" i="3" l="1"/>
  <c r="HL22" i="3"/>
  <c r="HL3" i="3"/>
  <c r="HL23" i="3" l="1"/>
  <c r="HL4" i="3"/>
  <c r="HM21" i="3"/>
  <c r="HM3" i="3" l="1"/>
  <c r="HM2" i="3"/>
  <c r="HM22" i="3"/>
  <c r="HM23" i="3" l="1"/>
  <c r="HN21" i="3"/>
  <c r="HM4" i="3"/>
  <c r="HN22" i="3" l="1"/>
  <c r="HN3" i="3"/>
  <c r="HN2" i="3"/>
  <c r="HN23" i="3" l="1"/>
  <c r="HO21" i="3"/>
  <c r="HN4" i="3"/>
  <c r="HO2" i="3" l="1"/>
  <c r="HO22" i="3"/>
  <c r="HO3" i="3"/>
  <c r="HO23" i="3" l="1"/>
  <c r="HO4" i="3"/>
  <c r="HP21" i="3"/>
  <c r="HP2" i="3" l="1"/>
  <c r="HP3" i="3"/>
  <c r="HP22" i="3"/>
  <c r="HP23" i="3" l="1"/>
  <c r="HQ21" i="3"/>
  <c r="HP4" i="3"/>
  <c r="HQ2" i="3" l="1"/>
  <c r="HQ22" i="3"/>
  <c r="HQ3" i="3"/>
  <c r="HQ23" i="3" l="1"/>
  <c r="HR21" i="3"/>
  <c r="HQ4" i="3"/>
  <c r="HR22" i="3" l="1"/>
  <c r="HR2" i="3"/>
  <c r="HR3" i="3"/>
  <c r="HR23" i="3" l="1"/>
  <c r="HR4" i="3"/>
  <c r="HS21" i="3"/>
  <c r="HS2" i="3" l="1"/>
  <c r="HS22" i="3"/>
  <c r="HS3" i="3"/>
  <c r="HS23" i="3" l="1"/>
  <c r="HT21" i="3"/>
  <c r="HS4" i="3"/>
  <c r="HT3" i="3" l="1"/>
  <c r="HT2" i="3"/>
  <c r="HT22" i="3"/>
  <c r="HT23" i="3" l="1"/>
  <c r="HU21" i="3"/>
  <c r="HT4" i="3"/>
  <c r="HU2" i="3" l="1"/>
  <c r="HU22" i="3"/>
  <c r="HU3" i="3"/>
  <c r="HU23" i="3" l="1"/>
  <c r="HV21" i="3"/>
  <c r="HU4" i="3"/>
  <c r="HV2" i="3" l="1"/>
  <c r="HV3" i="3"/>
  <c r="HV22" i="3"/>
  <c r="HV23" i="3" l="1"/>
  <c r="HW21" i="3"/>
  <c r="HV4" i="3"/>
  <c r="HW3" i="3" l="1"/>
  <c r="HW2" i="3"/>
  <c r="HW22" i="3"/>
  <c r="HW23" i="3" l="1"/>
  <c r="HX21" i="3"/>
  <c r="HW4" i="3"/>
  <c r="HX3" i="3" l="1"/>
  <c r="HX2" i="3"/>
  <c r="HX22" i="3"/>
  <c r="HX23" i="3" l="1"/>
  <c r="HY21" i="3"/>
  <c r="HX4" i="3"/>
  <c r="HY2" i="3" l="1"/>
  <c r="HY22" i="3"/>
  <c r="HY3" i="3"/>
  <c r="HY23" i="3" l="1"/>
  <c r="HZ21" i="3"/>
  <c r="HY4" i="3"/>
  <c r="HZ3" i="3" l="1"/>
  <c r="HZ2" i="3"/>
  <c r="HZ22" i="3"/>
  <c r="HZ23" i="3" l="1"/>
  <c r="IA21" i="3"/>
  <c r="HZ4" i="3"/>
  <c r="IA3" i="3" l="1"/>
  <c r="IA22" i="3"/>
  <c r="IA2" i="3"/>
  <c r="IA23" i="3" l="1"/>
  <c r="IB21" i="3"/>
  <c r="IA4" i="3"/>
  <c r="IB3" i="3" l="1"/>
  <c r="IB2" i="3"/>
  <c r="IB22" i="3"/>
  <c r="IB23" i="3" l="1"/>
  <c r="IC21" i="3"/>
  <c r="IB4" i="3"/>
  <c r="IC3" i="3" l="1"/>
  <c r="IC2" i="3"/>
  <c r="IC22" i="3"/>
  <c r="IC23" i="3" l="1"/>
  <c r="IC4" i="3"/>
  <c r="ID21" i="3"/>
  <c r="ID22" i="3" l="1"/>
  <c r="ID2" i="3"/>
  <c r="ID3" i="3"/>
  <c r="ID23" i="3" l="1"/>
  <c r="ID4" i="3"/>
  <c r="IE21" i="3"/>
  <c r="IE3" i="3" l="1"/>
  <c r="IE2" i="3"/>
  <c r="IE22" i="3"/>
  <c r="IE23" i="3" l="1"/>
  <c r="IF21" i="3"/>
  <c r="IE4" i="3"/>
  <c r="IF2" i="3" l="1"/>
  <c r="IF3" i="3"/>
  <c r="IF22" i="3"/>
  <c r="IF23" i="3" l="1"/>
  <c r="IG21" i="3"/>
  <c r="IF4" i="3"/>
  <c r="IG3" i="3" l="1"/>
  <c r="IG2" i="3"/>
  <c r="IG22" i="3"/>
  <c r="IG23" i="3" l="1"/>
  <c r="IH21" i="3"/>
  <c r="IG4" i="3"/>
  <c r="IH3" i="3" l="1"/>
  <c r="IH22" i="3"/>
  <c r="IH2" i="3"/>
  <c r="IH23" i="3" l="1"/>
  <c r="II21" i="3"/>
  <c r="IH4" i="3"/>
  <c r="II3" i="3" l="1"/>
  <c r="II2" i="3"/>
  <c r="II22" i="3"/>
  <c r="II23" i="3" l="1"/>
  <c r="IJ21" i="3"/>
  <c r="II4" i="3"/>
  <c r="IJ3" i="3" l="1"/>
  <c r="IJ2" i="3"/>
  <c r="IJ22" i="3"/>
  <c r="IJ23" i="3" l="1"/>
  <c r="IK21" i="3"/>
  <c r="IJ4" i="3"/>
  <c r="IK3" i="3" l="1"/>
  <c r="IK2" i="3"/>
  <c r="IK22" i="3"/>
  <c r="IK23" i="3" l="1"/>
  <c r="IL21" i="3"/>
  <c r="IK4" i="3"/>
  <c r="IL3" i="3" l="1"/>
  <c r="IL2" i="3"/>
  <c r="IL22" i="3"/>
  <c r="IL23" i="3" l="1"/>
  <c r="IM21" i="3"/>
  <c r="IL4" i="3"/>
  <c r="IM22" i="3" l="1"/>
  <c r="IM2" i="3"/>
  <c r="IM3" i="3"/>
  <c r="IM23" i="3" l="1"/>
  <c r="IN21" i="3"/>
  <c r="IM4" i="3"/>
  <c r="IN3" i="3" l="1"/>
  <c r="IN2" i="3"/>
  <c r="IN22" i="3"/>
  <c r="IN23" i="3" l="1"/>
  <c r="IO21" i="3"/>
  <c r="IN4" i="3"/>
  <c r="IO2" i="3" l="1"/>
  <c r="IO22" i="3"/>
  <c r="IO3" i="3"/>
  <c r="IO23" i="3" l="1"/>
  <c r="IP21" i="3"/>
  <c r="IO4" i="3"/>
  <c r="IP3" i="3" l="1"/>
  <c r="IP2" i="3"/>
  <c r="IP22" i="3"/>
  <c r="IP23" i="3" l="1"/>
  <c r="IQ21" i="3"/>
  <c r="IP4" i="3"/>
  <c r="IQ22" i="3" l="1"/>
  <c r="IQ2" i="3"/>
  <c r="IQ3" i="3"/>
  <c r="IQ23" i="3" l="1"/>
  <c r="IQ4" i="3"/>
  <c r="G34" i="17"/>
  <c r="G18" i="32"/>
  <c r="H18" i="17" s="1"/>
  <c r="F22" i="31" l="1"/>
  <c r="H34" i="17"/>
  <c r="G34" i="32"/>
  <c r="F38" i="31" l="1"/>
  <c r="H18" i="32"/>
  <c r="I18" i="17" s="1"/>
  <c r="H34" i="32" l="1"/>
  <c r="I18" i="32"/>
  <c r="J18" i="17" s="1"/>
  <c r="I34" i="17"/>
  <c r="G22" i="31"/>
  <c r="G38" i="31" l="1"/>
  <c r="I34" i="32"/>
  <c r="H22" i="31" l="1"/>
  <c r="J34" i="17"/>
  <c r="J18" i="32"/>
  <c r="K18" i="17" s="1"/>
  <c r="H38" i="31" l="1"/>
  <c r="K18" i="32"/>
  <c r="L18" i="17" s="1"/>
  <c r="J34" i="32"/>
  <c r="L18" i="32" l="1"/>
  <c r="M18" i="17" s="1"/>
  <c r="K34" i="32"/>
  <c r="I22" i="31"/>
  <c r="I38" i="31" s="1"/>
  <c r="K34" i="17"/>
  <c r="K22" i="31" l="1"/>
  <c r="K38" i="31" s="1"/>
  <c r="L34" i="32"/>
  <c r="J22" i="31"/>
  <c r="J38" i="31" s="1"/>
  <c r="L34" i="17"/>
  <c r="M34" i="17"/>
  <c r="M18" i="32"/>
  <c r="N18" i="17" s="1"/>
  <c r="L22" i="31" l="1"/>
  <c r="M34" i="32"/>
  <c r="N34" i="17" l="1"/>
  <c r="L38" i="31"/>
  <c r="N18" i="32"/>
  <c r="O18" i="17" s="1"/>
  <c r="M22" i="31" l="1"/>
  <c r="N34" i="32"/>
  <c r="O34" i="17" l="1"/>
  <c r="M38" i="31"/>
  <c r="O18" i="32"/>
  <c r="P18" i="17" s="1"/>
  <c r="N22" i="31" l="1"/>
  <c r="O34" i="32"/>
  <c r="P34" i="17" l="1"/>
  <c r="N38" i="31"/>
  <c r="P18" i="32"/>
  <c r="Q18" i="17" s="1"/>
  <c r="O22" i="31" l="1"/>
  <c r="P34" i="32"/>
  <c r="Q34" i="17" l="1"/>
  <c r="O38" i="31"/>
  <c r="Q18" i="32"/>
  <c r="R18" i="17" s="1"/>
  <c r="Q34" i="32" l="1"/>
  <c r="R18" i="32" l="1"/>
  <c r="S18" i="17" s="1"/>
  <c r="P22" i="31"/>
  <c r="R34" i="17"/>
  <c r="P38" i="31" l="1"/>
  <c r="Q38" i="31" s="1"/>
  <c r="Q22" i="31"/>
  <c r="R34" i="32"/>
  <c r="R22" i="31"/>
  <c r="R38" i="31" s="1"/>
  <c r="S18" i="32" l="1"/>
  <c r="T18" i="17" s="1"/>
  <c r="S34" i="17"/>
  <c r="S34" i="32" l="1"/>
  <c r="S22" i="31"/>
  <c r="S38" i="31" s="1"/>
  <c r="T18" i="32" l="1"/>
  <c r="U18" i="17" s="1"/>
  <c r="T22" i="31" s="1"/>
  <c r="T34" i="17"/>
  <c r="T34" i="32" l="1"/>
  <c r="U34" i="17"/>
  <c r="T38" i="31"/>
  <c r="U18" i="32"/>
  <c r="V18" i="17" s="1"/>
  <c r="U22" i="31" l="1"/>
  <c r="U34" i="32"/>
  <c r="V34" i="17" l="1"/>
  <c r="U38" i="31"/>
  <c r="V18" i="32"/>
  <c r="V34" i="32" s="1"/>
</calcChain>
</file>

<file path=xl/sharedStrings.xml><?xml version="1.0" encoding="utf-8"?>
<sst xmlns="http://schemas.openxmlformats.org/spreadsheetml/2006/main" count="146" uniqueCount="82">
  <si>
    <t>Modell timeline</t>
  </si>
  <si>
    <t>Anfangsdatum</t>
  </si>
  <si>
    <t>Datum</t>
  </si>
  <si>
    <t>Tage</t>
  </si>
  <si>
    <t>#</t>
  </si>
  <si>
    <t>Periode</t>
  </si>
  <si>
    <t>Enddatum</t>
  </si>
  <si>
    <t>Call ups</t>
  </si>
  <si>
    <t>Erste Modellperiode</t>
  </si>
  <si>
    <t>Intervall</t>
  </si>
  <si>
    <t>Anzahl Planjahre</t>
  </si>
  <si>
    <t>Timeline</t>
  </si>
  <si>
    <t>Periodenummer</t>
  </si>
  <si>
    <t>Endedatum</t>
  </si>
  <si>
    <t>Monatlich</t>
  </si>
  <si>
    <t>Jährlich</t>
  </si>
  <si>
    <t>Jan</t>
  </si>
  <si>
    <t>Feb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</si>
  <si>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</si>
  <si>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</si>
  <si>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</si>
  <si>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</si>
  <si>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</si>
  <si>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</si>
  <si>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</si>
  <si>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</si>
  <si>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</si>
  <si>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Flag</t>
  </si>
  <si>
    <t>Tage pro Period</t>
  </si>
  <si>
    <t>CapEx</t>
  </si>
  <si>
    <t>Nutzungsdauer</t>
  </si>
  <si>
    <t>Summe</t>
  </si>
  <si>
    <t>Von</t>
  </si>
  <si>
    <t>Bis</t>
  </si>
  <si>
    <t>Mär</t>
  </si>
  <si>
    <t>Abschreibungen</t>
  </si>
  <si>
    <t>Abschreibungsmethode</t>
  </si>
  <si>
    <t>Lineare</t>
  </si>
  <si>
    <t xml:space="preserve">Wohnhäuser von Immobiliengesellschaften und Personalwohnhäuser </t>
  </si>
  <si>
    <t xml:space="preserve">Geschäftshäuser, Büro- und Bankgebäude, Warenhäuser, Kinogebäude </t>
  </si>
  <si>
    <t xml:space="preserve">Gebäude des Gastwirtschaftsgewerbes und der Hotellerie </t>
  </si>
  <si>
    <t>Fabrikgebäude, Lagergebäude und gewerbliche Bauten</t>
  </si>
  <si>
    <t>Hochregallager und ähnliche Einrichtungen</t>
  </si>
  <si>
    <t xml:space="preserve">Fahrnisbauten auf fremdem Grund und Boden </t>
  </si>
  <si>
    <t>Geleiseanschlüsse</t>
  </si>
  <si>
    <t xml:space="preserve">Wasserleitungen zu industriellen Zwecken </t>
  </si>
  <si>
    <t>Tanks (inkl Zisternenwaggons), Container</t>
  </si>
  <si>
    <t xml:space="preserve">Geschäftsmobiliar, Werkstatt- und Lagereinrichtungen mit Mobiliarcharakter </t>
  </si>
  <si>
    <t xml:space="preserve">Transportmittel aller Art ohne Motorfahrzeuge, insbesondere Anhänger </t>
  </si>
  <si>
    <t xml:space="preserve">Apparate und Maschinen zu Produktionszwecken </t>
  </si>
  <si>
    <t xml:space="preserve">Motorfahrzeuge aller Art </t>
  </si>
  <si>
    <t>Maschinen, die vorwiegend im Schichtbetrieb eingesetzt sind</t>
  </si>
  <si>
    <t xml:space="preserve">Maschinen, die in erhöhtem Masse schädigenden chemischen Einflüssen ausgesetzt sind </t>
  </si>
  <si>
    <t>Büromaschinen</t>
  </si>
  <si>
    <t>Datenverarbeitungsanlagen (Hardware und Software)</t>
  </si>
  <si>
    <t xml:space="preserve">Immaterielle Werte, wie Patent-, Firmen-, Verlags-, Konzessions-, Lizenz- und andere Nutzungsrechte; Goodwill </t>
  </si>
  <si>
    <t xml:space="preserve">Automatische Steuerungssysteme </t>
  </si>
  <si>
    <t xml:space="preserve">Sicherheitseinrichtungen, elektronische Mess- und Prüfgeräte </t>
  </si>
  <si>
    <t xml:space="preserve">Werkzeuge, Werkgeschirr, Maschinenwerkzeuge, Geräte, Gebinde, Gerüstmaterial, Paletten usw </t>
  </si>
  <si>
    <t xml:space="preserve">Hotel- und Gastwirtschaftsgeschirr sowie Hotel- und Gastwirtschaftswäsche </t>
  </si>
  <si>
    <t>Abschreibungssatz</t>
  </si>
  <si>
    <t>Anlagentyp</t>
  </si>
  <si>
    <t>Anlagetyp:</t>
  </si>
  <si>
    <t>Linear</t>
  </si>
  <si>
    <t>Degressiv</t>
  </si>
  <si>
    <t>Investitionen</t>
  </si>
  <si>
    <t xml:space="preserve">Total Abschreibungen </t>
  </si>
  <si>
    <t>Abschreibungsberechnung</t>
  </si>
  <si>
    <t>Anleitung</t>
  </si>
  <si>
    <t>Mit dieser Excel-Vorlage können Sie die Abschreibungen selbst berechnen. Zum Beispiel, um den Effekt einer zukünftigen
Investition abzuschätzen oder um Steuern zu optimieren.</t>
  </si>
  <si>
    <t>Schritte:</t>
  </si>
  <si>
    <t>Disclaimer</t>
  </si>
  <si>
    <t xml:space="preserve">abrechnungen.ch (Rasminka GmbH) übernimmt keine Haftung für diese Excel-Vorlage und die Richtigkeit daraus erstellter Analysen und Vergleiche. Entsprechend haftet für alle im Zusammenhang mit diesem Excel-File stehenden Auswertungen ausschliesslich der Anwender. </t>
  </si>
  <si>
    <t xml:space="preserve">Bei Unsicherheiten und Fragen lassen Sie sich am besten durch eine Fachperson (Buchhalter, Treuhänder, Versicherungspartner) beraten. </t>
  </si>
  <si>
    <t>Jahr</t>
  </si>
  <si>
    <t>Monat</t>
  </si>
  <si>
    <t>Today</t>
  </si>
  <si>
    <t xml:space="preserve">3. Tragen Sie die Investitionssumme(n) in Zellen G20 bis W20 ein. </t>
  </si>
  <si>
    <t>4. Das Endergebnis entnehmen Sie den Zellen G38 bis W38.</t>
  </si>
  <si>
    <t>1. Wählen Sie den Anlagetypen mit einem Klick im Kästchen rechts aus. Bei Bedarf können Sie nach unten und nach oben scrollen, um den passenden Anlagetypen zu finden.</t>
  </si>
  <si>
    <t xml:space="preserve">2. Wählen Sie die Abschreibungsmethode in Zelle F15 aus. </t>
  </si>
  <si>
    <t>3. Wählen Sie die Bemessungsperiode in Zelle G14 (Jahr) und Zelle G15 (Monat)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</si>
</sst>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,##0;[Red]\(#,##0\);\-"/>
    <numFmt numFmtId="166" formatCode="0.0"/>
    <numFmt numFmtId="167" formatCode="&quot;FY&quot;yy"/>
    <numFmt numFmtId="168" formatCode="0.0%"/>
    <numFmt numFmtId="169" formatCode="[$-F400]h:mm:ss\ AM/PM"/>
    <numFmt numFmtId="170" formatCode="#,##0;#,##0;&quot; - 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 tint="0.499984740745262"/>
      <name val="Calibri Light"/>
      <family val="1"/>
      <scheme val="major"/>
    </font>
    <font>
      <sz val="10"/>
      <color theme="0" tint="-0.34998626667073579"/>
      <name val="Calibri"/>
      <family val="1"/>
      <scheme val="minor"/>
    </font>
    <font>
      <sz val="10"/>
      <color theme="8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u/>
      <sz val="11"/>
      <color theme="0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7032"/>
        <bgColor indexed="64"/>
      </patternFill>
    </fill>
    <fill>
      <patternFill patternType="solid">
        <fgColor rgb="FFFF703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rgb="FFF76537"/>
      </bottom>
      <diagonal/>
    </border>
    <border>
      <left/>
      <right/>
      <top/>
      <bottom style="medium">
        <color rgb="FFFF703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7" fillId="0" borderId="0" applyFill="0" applyBorder="0" applyProtection="0">
      <alignment horizontal="left" vertical="center"/>
    </xf>
    <xf numFmtId="164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9" fillId="0" borderId="0" xfId="0" applyFont="1"/>
    <xf numFmtId="0" fontId="12" fillId="0" borderId="0" xfId="0" applyFont="1"/>
    <xf numFmtId="0" fontId="12" fillId="0" borderId="0" xfId="0" applyFont="1" applyProtection="1">
      <protection hidden="1"/>
    </xf>
    <xf numFmtId="166" fontId="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5" fontId="13" fillId="0" borderId="4" xfId="0" applyNumberFormat="1" applyFont="1" applyBorder="1" applyAlignment="1" applyProtection="1">
      <alignment horizontal="center"/>
      <protection hidden="1"/>
    </xf>
    <xf numFmtId="15" fontId="13" fillId="0" borderId="5" xfId="0" applyNumberFormat="1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5" fontId="4" fillId="0" borderId="6" xfId="0" applyNumberFormat="1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4" fontId="3" fillId="0" borderId="0" xfId="0" applyNumberFormat="1" applyFont="1" applyProtection="1">
      <protection hidden="1"/>
    </xf>
    <xf numFmtId="3" fontId="3" fillId="0" borderId="0" xfId="0" applyNumberFormat="1" applyFont="1" applyProtection="1">
      <protection hidden="1"/>
    </xf>
    <xf numFmtId="15" fontId="3" fillId="0" borderId="0" xfId="0" applyNumberFormat="1" applyFont="1" applyProtection="1">
      <protection hidden="1"/>
    </xf>
    <xf numFmtId="15" fontId="9" fillId="0" borderId="0" xfId="0" applyNumberFormat="1" applyFont="1" applyProtection="1">
      <protection hidden="1"/>
    </xf>
    <xf numFmtId="3" fontId="0" fillId="0" borderId="0" xfId="0" applyNumberFormat="1"/>
    <xf numFmtId="3" fontId="12" fillId="0" borderId="0" xfId="0" applyNumberFormat="1" applyFont="1"/>
    <xf numFmtId="1" fontId="8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/>
    <xf numFmtId="0" fontId="6" fillId="2" borderId="1" xfId="0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Continuous"/>
    </xf>
    <xf numFmtId="0" fontId="0" fillId="0" borderId="8" xfId="0" applyBorder="1"/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/>
      <protection hidden="1"/>
    </xf>
    <xf numFmtId="17" fontId="7" fillId="2" borderId="0" xfId="0" applyNumberFormat="1" applyFont="1" applyFill="1" applyAlignment="1" applyProtection="1">
      <alignment horizontal="right"/>
      <protection hidden="1"/>
    </xf>
    <xf numFmtId="15" fontId="7" fillId="2" borderId="0" xfId="0" applyNumberFormat="1" applyFont="1" applyFill="1" applyProtection="1">
      <protection hidden="1"/>
    </xf>
    <xf numFmtId="3" fontId="9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15" fontId="13" fillId="0" borderId="0" xfId="0" applyNumberFormat="1" applyFont="1" applyAlignment="1" applyProtection="1">
      <alignment horizontal="center"/>
      <protection hidden="1"/>
    </xf>
    <xf numFmtId="0" fontId="0" fillId="0" borderId="7" xfId="0" applyBorder="1"/>
    <xf numFmtId="0" fontId="19" fillId="0" borderId="0" xfId="0" applyFont="1"/>
    <xf numFmtId="9" fontId="19" fillId="0" borderId="0" xfId="1" applyFont="1" applyFill="1"/>
    <xf numFmtId="3" fontId="18" fillId="0" borderId="4" xfId="0" applyNumberFormat="1" applyFont="1" applyBorder="1" applyAlignment="1">
      <alignment horizontal="center"/>
    </xf>
    <xf numFmtId="0" fontId="5" fillId="0" borderId="0" xfId="0" applyFont="1"/>
    <xf numFmtId="9" fontId="0" fillId="0" borderId="0" xfId="0" applyNumberFormat="1"/>
    <xf numFmtId="9" fontId="0" fillId="0" borderId="0" xfId="1" applyFont="1"/>
    <xf numFmtId="166" fontId="3" fillId="0" borderId="4" xfId="0" applyNumberFormat="1" applyFont="1" applyBorder="1" applyAlignment="1">
      <alignment horizontal="center"/>
    </xf>
    <xf numFmtId="0" fontId="20" fillId="0" borderId="0" xfId="0" applyFont="1"/>
    <xf numFmtId="0" fontId="7" fillId="0" borderId="0" xfId="0" applyFont="1" applyProtection="1">
      <protection hidden="1"/>
    </xf>
    <xf numFmtId="168" fontId="3" fillId="0" borderId="4" xfId="1" applyNumberFormat="1" applyFont="1" applyFill="1" applyBorder="1" applyAlignment="1" applyProtection="1">
      <alignment horizontal="center"/>
      <protection hidden="1"/>
    </xf>
    <xf numFmtId="3" fontId="18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5" fontId="7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5" fontId="6" fillId="0" borderId="0" xfId="0" applyNumberFormat="1" applyFont="1" applyAlignment="1" applyProtection="1">
      <alignment horizontal="center"/>
      <protection hidden="1"/>
    </xf>
    <xf numFmtId="0" fontId="9" fillId="4" borderId="0" xfId="0" applyFont="1" applyFill="1"/>
    <xf numFmtId="0" fontId="6" fillId="5" borderId="0" xfId="0" applyFont="1" applyFill="1"/>
    <xf numFmtId="0" fontId="7" fillId="5" borderId="0" xfId="0" applyFont="1" applyFill="1"/>
    <xf numFmtId="0" fontId="0" fillId="5" borderId="0" xfId="0" applyFill="1"/>
    <xf numFmtId="0" fontId="20" fillId="6" borderId="0" xfId="0" applyFont="1" applyFill="1"/>
    <xf numFmtId="0" fontId="23" fillId="6" borderId="0" xfId="0" applyFont="1" applyFill="1"/>
    <xf numFmtId="0" fontId="21" fillId="6" borderId="0" xfId="0" applyFont="1" applyFill="1"/>
    <xf numFmtId="0" fontId="9" fillId="0" borderId="0" xfId="0" applyFont="1" applyProtection="1">
      <protection hidden="1"/>
    </xf>
    <xf numFmtId="0" fontId="9" fillId="0" borderId="9" xfId="0" applyFont="1" applyBorder="1"/>
    <xf numFmtId="0" fontId="12" fillId="0" borderId="9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20" fillId="0" borderId="0" xfId="7" applyFont="1"/>
    <xf numFmtId="0" fontId="20" fillId="6" borderId="0" xfId="7" applyFont="1" applyFill="1"/>
    <xf numFmtId="0" fontId="23" fillId="6" borderId="0" xfId="7" applyFont="1" applyFill="1" applyAlignment="1">
      <alignment vertical="center"/>
    </xf>
    <xf numFmtId="165" fontId="24" fillId="6" borderId="0" xfId="7" applyNumberFormat="1" applyFont="1" applyFill="1"/>
    <xf numFmtId="165" fontId="24" fillId="6" borderId="0" xfId="7" applyNumberFormat="1" applyFont="1" applyFill="1" applyAlignment="1">
      <alignment horizontal="center"/>
    </xf>
    <xf numFmtId="165" fontId="25" fillId="6" borderId="0" xfId="7" applyNumberFormat="1" applyFont="1" applyFill="1" applyAlignment="1">
      <alignment horizontal="centerContinuous"/>
    </xf>
    <xf numFmtId="0" fontId="22" fillId="7" borderId="0" xfId="7" applyFont="1" applyFill="1" applyAlignment="1">
      <alignment vertical="center"/>
    </xf>
    <xf numFmtId="0" fontId="20" fillId="0" borderId="0" xfId="7" applyFont="1" applyAlignment="1">
      <alignment wrapText="1"/>
    </xf>
    <xf numFmtId="0" fontId="20" fillId="4" borderId="0" xfId="7" applyFont="1" applyFill="1" applyAlignment="1">
      <alignment vertical="top" wrapText="1"/>
    </xf>
    <xf numFmtId="0" fontId="20" fillId="4" borderId="0" xfId="7" applyFont="1" applyFill="1" applyAlignment="1">
      <alignment vertical="center" wrapText="1"/>
    </xf>
    <xf numFmtId="0" fontId="20" fillId="4" borderId="10" xfId="7" applyFont="1" applyFill="1" applyBorder="1" applyAlignment="1">
      <alignment vertical="top" wrapText="1"/>
    </xf>
    <xf numFmtId="0" fontId="26" fillId="0" borderId="0" xfId="7" applyFont="1"/>
    <xf numFmtId="0" fontId="21" fillId="0" borderId="0" xfId="0" applyFont="1" applyProtection="1">
      <protection locked="0" hidden="1"/>
    </xf>
    <xf numFmtId="169" fontId="20" fillId="4" borderId="0" xfId="7" applyNumberFormat="1" applyFont="1" applyFill="1" applyAlignment="1">
      <alignment vertical="center" wrapText="1"/>
    </xf>
    <xf numFmtId="14" fontId="24" fillId="0" borderId="0" xfId="7" applyNumberFormat="1" applyFont="1"/>
    <xf numFmtId="14" fontId="21" fillId="0" borderId="0" xfId="0" applyNumberFormat="1" applyFont="1"/>
    <xf numFmtId="1" fontId="18" fillId="3" borderId="4" xfId="0" applyNumberFormat="1" applyFont="1" applyFill="1" applyBorder="1" applyAlignment="1" applyProtection="1">
      <alignment horizontal="center"/>
      <protection locked="0"/>
    </xf>
    <xf numFmtId="170" fontId="9" fillId="0" borderId="0" xfId="0" applyNumberFormat="1" applyFont="1"/>
    <xf numFmtId="170" fontId="9" fillId="4" borderId="0" xfId="0" applyNumberFormat="1" applyFont="1" applyFill="1"/>
    <xf numFmtId="170" fontId="9" fillId="0" borderId="0" xfId="0" applyNumberFormat="1" applyFont="1" applyProtection="1">
      <protection hidden="1"/>
    </xf>
    <xf numFmtId="170" fontId="9" fillId="4" borderId="0" xfId="0" applyNumberFormat="1" applyFont="1" applyFill="1" applyProtection="1">
      <protection hidden="1"/>
    </xf>
    <xf numFmtId="170" fontId="12" fillId="0" borderId="9" xfId="0" applyNumberFormat="1" applyFont="1" applyBorder="1" applyProtection="1">
      <protection hidden="1"/>
    </xf>
    <xf numFmtId="170" fontId="12" fillId="4" borderId="9" xfId="0" applyNumberFormat="1" applyFont="1" applyFill="1" applyBorder="1" applyProtection="1">
      <protection hidden="1"/>
    </xf>
    <xf numFmtId="0" fontId="9" fillId="0" borderId="3" xfId="0" applyFont="1" applyBorder="1"/>
    <xf numFmtId="0" fontId="12" fillId="0" borderId="3" xfId="0" applyFont="1" applyBorder="1"/>
    <xf numFmtId="3" fontId="18" fillId="3" borderId="11" xfId="0" applyNumberFormat="1" applyFont="1" applyFill="1" applyBorder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6" fillId="6" borderId="0" xfId="0" applyFont="1" applyFill="1" applyAlignment="1">
      <alignment horizontal="center"/>
    </xf>
  </cellXfs>
  <cellStyles count="8">
    <cellStyle name="Comma 2" xfId="6" xr:uid="{00000000-0005-0000-0000-000000000000}"/>
    <cellStyle name="Cost" xfId="5" xr:uid="{00000000-0005-0000-0000-000001000000}"/>
    <cellStyle name="Header" xfId="4" xr:uid="{00000000-0005-0000-0000-000002000000}"/>
    <cellStyle name="Hyperlink 2" xfId="3" xr:uid="{00000000-0005-0000-0000-000003000000}"/>
    <cellStyle name="Normal" xfId="0" builtinId="0"/>
    <cellStyle name="Normal 2" xfId="2" xr:uid="{00000000-0005-0000-0000-000005000000}"/>
    <cellStyle name="Normal 3" xfId="7" xr:uid="{00000000-0005-0000-0000-000006000000}"/>
    <cellStyle name="Percent" xfId="1" builtinId="5"/>
  </cellStyles>
  <dxfs count="0"/>
  <tableStyles count="0" defaultTableStyle="TableStyleMedium2" defaultPivotStyle="PivotStyleLight16"/>
  <colors>
    <mruColors>
      <color rgb="FFF76537"/>
      <color rgb="FF0033FF"/>
      <color rgb="FF819F33"/>
      <color rgb="FF9156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2436576</xdr:colOff>
      <xdr:row>0</xdr:row>
      <xdr:rowOff>134470</xdr:rowOff>
    </xdr:from>
    <xdr:to>
      <xdr:col>7</xdr:col>
      <xdr:colOff>626087</xdr:colOff>
      <xdr:row>3</xdr:row>
      <xdr:rowOff>55978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876" y="134470"/>
          <a:ext cx="2772398" cy="8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</xdr:row>
          <xdr:rowOff>88900</xdr:rowOff>
        </xdr:from>
        <xdr:to>
          <xdr:col>13</xdr:col>
          <xdr:colOff>107950</xdr:colOff>
          <xdr:row>5</xdr:row>
          <xdr:rowOff>431800</xdr:rowOff>
        </xdr:to>
        <xdr:sp macro="" textlink="">
          <xdr:nvSpPr>
            <xdr:cNvPr id="9217" name="List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14</xdr:col>
      <xdr:colOff>325011</xdr:colOff>
      <xdr:row>0</xdr:row>
      <xdr:rowOff>130891</xdr:rowOff>
    </xdr:from>
    <xdr:to>
      <xdr:col>18</xdr:col>
      <xdr:colOff>512081</xdr:colOff>
      <xdr:row>3</xdr:row>
      <xdr:rowOff>57717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107" y="133612"/>
          <a:ext cx="2783206" cy="856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O88"/>
  <sheetViews>
    <sheetView showGridLines="0" tabSelected="1" zoomScale="130" zoomScaleNormal="130" workbookViewId="0">
      <selection activeCell="B2" sqref="B2"/>
    </sheetView>
  </sheetViews>
  <sheetFormatPr defaultColWidth="9.1796875" defaultRowHeight="14" x14ac:dyDescent="0.3"/>
  <cols>
    <col min="1" max="1" width="1.54296875" style="80" customWidth="1"/>
    <col min="2" max="2" width="74.1796875" style="80" bestFit="1" customWidth="1"/>
    <col min="3" max="4" width="16.7265625" style="80" customWidth="1"/>
    <col min="5" max="6" width="9.1796875" style="80"/>
    <col min="7" max="7" width="68.81640625" style="80" bestFit="1" customWidth="1"/>
    <col min="8" max="8" width="16.7265625" style="80" customWidth="1"/>
    <col min="9" max="9" width="27.453125" style="80" customWidth="1"/>
    <col min="10" max="11" width="9.1796875" style="80"/>
    <col min="12" max="12" width="20.81640625" style="80" bestFit="1" customWidth="1"/>
    <col min="13" max="14" width="11.26953125" style="80" bestFit="1" customWidth="1"/>
    <col min="15" max="16384" width="9.1796875" style="80"/>
  </cols>
  <sheetData>
    <row r="1" spans="1:15" ht="14.25" customHeight="1" x14ac:dyDescent="0.3"/>
    <row r="2" spans="1:15" ht="29.15" customHeight="1" x14ac:dyDescent="0.3">
      <c r="A2" s="81"/>
      <c r="B2" s="82" t="s">
        <v>67</v>
      </c>
      <c r="C2" s="83"/>
      <c r="D2" s="83"/>
      <c r="E2" s="83"/>
      <c r="F2" s="84"/>
      <c r="G2" s="84"/>
      <c r="H2" s="83"/>
      <c r="I2" s="85"/>
    </row>
    <row r="3" spans="1:15" ht="31" customHeight="1" x14ac:dyDescent="0.3">
      <c r="A3" s="81"/>
      <c r="B3" s="82"/>
      <c r="C3" s="83"/>
      <c r="D3" s="83"/>
      <c r="E3" s="83"/>
      <c r="F3" s="84"/>
      <c r="G3" s="84"/>
      <c r="H3" s="83"/>
      <c r="I3" s="85"/>
    </row>
    <row r="5" spans="1:15" x14ac:dyDescent="0.3">
      <c r="B5" s="86" t="s">
        <v>71</v>
      </c>
      <c r="O5" s="87"/>
    </row>
    <row r="6" spans="1:15" ht="61.5" customHeight="1" x14ac:dyDescent="0.3">
      <c r="B6" s="88" t="s">
        <v>72</v>
      </c>
      <c r="O6" s="87"/>
    </row>
    <row r="7" spans="1:15" ht="28" x14ac:dyDescent="0.3">
      <c r="B7" s="89" t="s">
        <v>73</v>
      </c>
      <c r="O7" s="87"/>
    </row>
    <row r="8" spans="1:15" ht="21.75" customHeight="1" x14ac:dyDescent="0.3">
      <c r="B8" s="93" t="str">
        <f ca="1">"Datum"&amp;" "&amp;DAY(Timing!G9)&amp;"."&amp;MONTH(Timing!G9)&amp;"."&amp;YEAR(Timing!G9)</f>
        <v>Datum 7.8.2025</v>
      </c>
    </row>
    <row r="9" spans="1:15" ht="22.5" customHeight="1" thickBot="1" x14ac:dyDescent="0.35">
      <c r="B9" s="90" t="str">
        <f ca="1">"Version: 1."&amp;RIGHT(YEAR(Timing!G9),1)</f>
        <v>Version: 1.5</v>
      </c>
    </row>
    <row r="11" spans="1:15" x14ac:dyDescent="0.3">
      <c r="B11" s="94"/>
    </row>
    <row r="21" spans="10:10" x14ac:dyDescent="0.3">
      <c r="J21" s="91"/>
    </row>
    <row r="87" ht="15" customHeight="1" x14ac:dyDescent="0.3"/>
    <row r="88" ht="15" customHeight="1" x14ac:dyDescent="0.3"/>
  </sheetData>
  <sheetProtection algorithmName="SHA-512" hashValue="CdMQXl4d+qZgNm+A+dZYakDNLHz/YW2+8iH85bf7KdEiZLfdc8jrQvqsDvRXuzMq9d2L6k8ufAWAmxtSQ9nRlg==" saltValue="a+VyXhZfqMJYSzDDyv9FZ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U38"/>
  <sheetViews>
    <sheetView showGridLines="0" topLeftCell="A4" zoomScaleNormal="100" workbookViewId="0">
      <selection activeCell="R8" sqref="R8"/>
    </sheetView>
  </sheetViews>
  <sheetFormatPr defaultColWidth="9.1796875" defaultRowHeight="14.5" outlineLevelRow="1" x14ac:dyDescent="0.35"/>
  <cols>
    <col min="1" max="1" width="3.26953125" customWidth="1"/>
    <col min="2" max="2" width="44.26953125" customWidth="1"/>
    <col min="3" max="3" width="10.7265625" customWidth="1"/>
    <col min="4" max="4" width="2.7265625" customWidth="1"/>
    <col min="5" max="20" width="9.7265625" customWidth="1"/>
    <col min="21" max="21" width="9.81640625" customWidth="1"/>
  </cols>
  <sheetData>
    <row r="1" spans="1:21" s="72" customFormat="1" ht="14.25" customHeight="1" x14ac:dyDescent="0.35">
      <c r="A1" s="70"/>
      <c r="B1" s="7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29.15" customHeight="1" x14ac:dyDescent="0.5">
      <c r="A2" s="73"/>
      <c r="B2" s="74" t="s">
        <v>67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1" customHeight="1" x14ac:dyDescent="0.35">
      <c r="A3" s="73"/>
      <c r="B3" s="7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35">
      <c r="A4" s="8"/>
      <c r="B4" s="9"/>
    </row>
    <row r="5" spans="1:21" x14ac:dyDescent="0.35">
      <c r="A5" s="8"/>
      <c r="B5" s="2" t="s">
        <v>68</v>
      </c>
      <c r="C5" s="1"/>
      <c r="D5" s="1"/>
      <c r="E5" s="1"/>
      <c r="H5" s="61"/>
      <c r="I5" s="61"/>
      <c r="J5" s="57" t="s">
        <v>62</v>
      </c>
    </row>
    <row r="6" spans="1:21" ht="37.75" customHeight="1" x14ac:dyDescent="0.35">
      <c r="A6" s="8"/>
      <c r="B6" s="109" t="s">
        <v>69</v>
      </c>
      <c r="C6" s="109"/>
      <c r="D6" s="109"/>
      <c r="E6" s="109"/>
      <c r="F6" s="109"/>
      <c r="G6" s="109"/>
      <c r="H6" s="109"/>
      <c r="I6" s="61"/>
      <c r="P6" s="58" t="s">
        <v>8</v>
      </c>
      <c r="Q6" s="65" t="s">
        <v>2</v>
      </c>
      <c r="R6" s="64">
        <f>R9</f>
        <v>42736</v>
      </c>
      <c r="S6" s="62"/>
      <c r="T6" s="61"/>
      <c r="U6" s="61"/>
    </row>
    <row r="7" spans="1:21" x14ac:dyDescent="0.35">
      <c r="A7" s="8"/>
      <c r="B7" s="1" t="s">
        <v>70</v>
      </c>
      <c r="C7" s="1"/>
      <c r="D7" s="1"/>
      <c r="E7" s="1"/>
      <c r="H7" s="61"/>
      <c r="I7" s="61"/>
      <c r="P7" s="58" t="s">
        <v>10</v>
      </c>
      <c r="Q7" s="58" t="s">
        <v>4</v>
      </c>
      <c r="R7" s="66">
        <f>5</f>
        <v>5</v>
      </c>
      <c r="S7" s="64"/>
      <c r="T7" s="61"/>
      <c r="U7" s="61"/>
    </row>
    <row r="8" spans="1:21" ht="27" customHeight="1" x14ac:dyDescent="0.35">
      <c r="A8" s="8"/>
      <c r="B8" s="108" t="s">
        <v>79</v>
      </c>
      <c r="C8" s="108"/>
      <c r="D8" s="108"/>
      <c r="E8" s="108"/>
      <c r="F8" s="108"/>
      <c r="G8" s="108"/>
      <c r="H8" s="108"/>
      <c r="I8" s="61"/>
      <c r="P8" s="58"/>
      <c r="Q8" s="58"/>
      <c r="R8" s="67" t="s">
        <v>32</v>
      </c>
      <c r="S8" s="68" t="s">
        <v>33</v>
      </c>
      <c r="T8" s="61"/>
      <c r="U8" s="61"/>
    </row>
    <row r="9" spans="1:21" x14ac:dyDescent="0.35">
      <c r="A9" s="8"/>
      <c r="B9" s="1" t="s">
        <v>80</v>
      </c>
      <c r="C9" s="1"/>
      <c r="D9" s="1"/>
      <c r="E9" s="1"/>
      <c r="H9" s="61"/>
      <c r="I9" s="61"/>
      <c r="P9" s="58" t="s">
        <v>14</v>
      </c>
      <c r="Q9" s="58" t="s">
        <v>2</v>
      </c>
      <c r="R9" s="64">
        <v>42736</v>
      </c>
      <c r="S9" s="64">
        <f>EDATE(R9,12)-1</f>
        <v>43100</v>
      </c>
      <c r="T9" s="61"/>
      <c r="U9" s="61"/>
    </row>
    <row r="10" spans="1:21" x14ac:dyDescent="0.35">
      <c r="A10" s="8"/>
      <c r="B10" s="1" t="s">
        <v>81</v>
      </c>
      <c r="C10" s="1"/>
      <c r="D10" s="1"/>
      <c r="E10" s="1"/>
      <c r="H10" s="61"/>
      <c r="I10" s="61"/>
      <c r="P10" s="58"/>
      <c r="Q10" s="58"/>
      <c r="R10" s="64"/>
      <c r="S10" s="64"/>
      <c r="T10" s="61"/>
      <c r="U10" s="61"/>
    </row>
    <row r="11" spans="1:21" x14ac:dyDescent="0.35">
      <c r="A11" s="8"/>
      <c r="B11" s="1" t="s">
        <v>77</v>
      </c>
      <c r="C11" s="1"/>
      <c r="D11" s="1"/>
      <c r="E11" s="1"/>
      <c r="H11" s="61"/>
      <c r="I11" s="61"/>
      <c r="P11" s="61"/>
      <c r="Q11" s="61"/>
      <c r="R11" s="61"/>
      <c r="S11" s="61"/>
      <c r="T11" s="61"/>
      <c r="U11" s="61"/>
    </row>
    <row r="12" spans="1:21" x14ac:dyDescent="0.35">
      <c r="A12" s="8"/>
      <c r="B12" s="1" t="s">
        <v>78</v>
      </c>
      <c r="H12" s="61"/>
      <c r="I12" s="61"/>
      <c r="P12" s="61"/>
      <c r="Q12" s="61"/>
      <c r="R12" s="61"/>
      <c r="S12" s="61"/>
      <c r="T12" s="61"/>
      <c r="U12" s="61"/>
    </row>
    <row r="13" spans="1:21" x14ac:dyDescent="0.35">
      <c r="A13" s="8"/>
      <c r="B13" s="1"/>
      <c r="C13" s="95">
        <f ca="1">TODAY()</f>
        <v>45876</v>
      </c>
      <c r="H13" s="61"/>
      <c r="I13" s="61"/>
      <c r="P13" s="61"/>
      <c r="Q13" s="61"/>
      <c r="R13" s="61"/>
      <c r="S13" s="61"/>
      <c r="T13" s="61"/>
      <c r="U13" s="61"/>
    </row>
    <row r="14" spans="1:21" x14ac:dyDescent="0.35">
      <c r="A14" s="8"/>
      <c r="B14" s="9" t="s">
        <v>60</v>
      </c>
      <c r="C14" s="59">
        <f>CHOOSE($E$15,INDEX(Sheet1!$C$2:$C$23,MATCH($R$14,Sheet1!$B$2:$B$23,0)),INDEX(Sheet1!$D$2:$D$23,MATCH($R$14,Sheet1!$B$2:$B$23,0)))</f>
        <v>0.01</v>
      </c>
      <c r="E14" s="63">
        <f>IFERROR(1/$C$14,0)</f>
        <v>100</v>
      </c>
      <c r="F14" s="9" t="s">
        <v>74</v>
      </c>
      <c r="G14" s="96">
        <v>2024</v>
      </c>
      <c r="H14" s="61"/>
      <c r="I14" s="61"/>
      <c r="P14" s="58" t="s">
        <v>61</v>
      </c>
      <c r="Q14" s="62"/>
      <c r="R14" s="92" t="s">
        <v>38</v>
      </c>
      <c r="S14" s="61"/>
      <c r="T14" s="61"/>
      <c r="U14" s="61"/>
    </row>
    <row r="15" spans="1:21" x14ac:dyDescent="0.35">
      <c r="A15" s="45"/>
      <c r="B15" s="46" t="s">
        <v>36</v>
      </c>
      <c r="C15" s="60" t="s">
        <v>63</v>
      </c>
      <c r="E15" s="58">
        <f>MATCH(C15,'Periode (verstecken)'!D2:D3,0)</f>
        <v>1</v>
      </c>
      <c r="F15" s="46" t="s">
        <v>75</v>
      </c>
      <c r="G15" s="60" t="s">
        <v>19</v>
      </c>
    </row>
    <row r="16" spans="1:21" x14ac:dyDescent="0.35">
      <c r="A16" s="45"/>
      <c r="B16" s="46"/>
      <c r="C16" s="46"/>
      <c r="E16" s="44"/>
    </row>
    <row r="17" spans="1:21" x14ac:dyDescent="0.35">
      <c r="A17" s="73"/>
      <c r="B17" s="73"/>
      <c r="C17" s="73"/>
      <c r="D17" s="73"/>
      <c r="E17" s="110" t="s">
        <v>14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 t="s">
        <v>15</v>
      </c>
      <c r="R17" s="110"/>
      <c r="S17" s="110"/>
      <c r="T17" s="110"/>
      <c r="U17" s="110"/>
    </row>
    <row r="18" spans="1:21" x14ac:dyDescent="0.35">
      <c r="A18" s="73"/>
      <c r="B18" s="73"/>
      <c r="C18" s="73"/>
      <c r="D18" s="73"/>
      <c r="E18" s="107" t="str">
        <f ca="1">Timing!I2</f>
        <v>Mai 2024</v>
      </c>
      <c r="F18" s="107" t="str">
        <f ca="1">Timing!J2</f>
        <v>Jun 2024</v>
      </c>
      <c r="G18" s="107" t="str">
        <f ca="1">Timing!K2</f>
        <v>Jul 2024</v>
      </c>
      <c r="H18" s="107" t="str">
        <f ca="1">Timing!L2</f>
        <v>Aug 2024</v>
      </c>
      <c r="I18" s="107" t="str">
        <f ca="1">Timing!M2</f>
        <v>Sep 2024</v>
      </c>
      <c r="J18" s="107" t="str">
        <f ca="1">Timing!N2</f>
        <v>Okt 2024</v>
      </c>
      <c r="K18" s="107" t="str">
        <f ca="1">Timing!O2</f>
        <v>Nov 2024</v>
      </c>
      <c r="L18" s="107" t="str">
        <f ca="1">Timing!P2</f>
        <v>Dez 2024</v>
      </c>
      <c r="M18" s="107" t="str">
        <f ca="1">Timing!Q2</f>
        <v>Jan 2025</v>
      </c>
      <c r="N18" s="107" t="str">
        <f ca="1">Timing!R2</f>
        <v>Feb 2025</v>
      </c>
      <c r="O18" s="107" t="str">
        <f ca="1">Timing!S2</f>
        <v>Mär 2025</v>
      </c>
      <c r="P18" s="107" t="str">
        <f ca="1">Timing!T2</f>
        <v>Apr 2025</v>
      </c>
      <c r="Q18" s="107" t="e">
        <f ca="1">"FY "&amp;YEAR(E18)</f>
        <v>#VALUE!</v>
      </c>
      <c r="R18" s="107" t="str">
        <f ca="1">Timing!U2</f>
        <v>FY 2025</v>
      </c>
      <c r="S18" s="107" t="str">
        <f ca="1">Timing!V2</f>
        <v>FY 2026</v>
      </c>
      <c r="T18" s="107" t="str">
        <f ca="1">Timing!W2</f>
        <v>FY 2027</v>
      </c>
      <c r="U18" s="107" t="str">
        <f ca="1">Timing!X2</f>
        <v>FY 2028</v>
      </c>
    </row>
    <row r="19" spans="1: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9"/>
      <c r="R19" s="69"/>
      <c r="S19" s="69"/>
      <c r="T19" s="69"/>
      <c r="U19" s="69"/>
    </row>
    <row r="20" spans="1:21" x14ac:dyDescent="0.35">
      <c r="A20" s="103"/>
      <c r="B20" s="104" t="s">
        <v>65</v>
      </c>
      <c r="C20" s="103"/>
      <c r="D20" s="103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x14ac:dyDescent="0.35">
      <c r="A21" s="1"/>
      <c r="B21" s="1"/>
      <c r="C21" s="1"/>
      <c r="D21" s="1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8"/>
      <c r="S21" s="98"/>
      <c r="T21" s="98"/>
      <c r="U21" s="98"/>
    </row>
    <row r="22" spans="1:21" outlineLevel="1" x14ac:dyDescent="0.35">
      <c r="A22" s="1"/>
      <c r="B22" s="76" t="str">
        <f ca="1">OFFSET($D$18,,ROWS($A$22:A22)) &amp; " Abschreibungen"</f>
        <v>Mai 2024 Abschreibungen</v>
      </c>
      <c r="C22" s="76"/>
      <c r="D22" s="76"/>
      <c r="E22" s="99">
        <f ca="1">IFERROR(CHOOSE($E$15,Linear!G18,Degressiv!G18),0)</f>
        <v>0</v>
      </c>
      <c r="F22" s="99">
        <f ca="1">IFERROR(CHOOSE($E$15,Linear!H18,Degressiv!H18),0)</f>
        <v>0</v>
      </c>
      <c r="G22" s="99">
        <f ca="1">IFERROR(CHOOSE($E$15,Linear!I18,Degressiv!I18),0)</f>
        <v>0</v>
      </c>
      <c r="H22" s="99">
        <f ca="1">IFERROR(CHOOSE($E$15,Linear!J18,Degressiv!J18),0)</f>
        <v>0</v>
      </c>
      <c r="I22" s="99">
        <f ca="1">IFERROR(CHOOSE($E$15,Linear!K18,Degressiv!K18),0)</f>
        <v>0</v>
      </c>
      <c r="J22" s="99">
        <f ca="1">IFERROR(CHOOSE($E$15,Linear!L18,Degressiv!L18),0)</f>
        <v>0</v>
      </c>
      <c r="K22" s="99">
        <f ca="1">IFERROR(CHOOSE($E$15,Linear!M18,Degressiv!M18),0)</f>
        <v>0</v>
      </c>
      <c r="L22" s="99">
        <f ca="1">IFERROR(CHOOSE($E$15,Linear!N18,Degressiv!N18),0)</f>
        <v>0</v>
      </c>
      <c r="M22" s="99">
        <f ca="1">IFERROR(CHOOSE($E$15,Linear!O18,Degressiv!O18),0)</f>
        <v>0</v>
      </c>
      <c r="N22" s="99">
        <f ca="1">IFERROR(CHOOSE($E$15,Linear!P18,Degressiv!P18),0)</f>
        <v>0</v>
      </c>
      <c r="O22" s="99">
        <f ca="1">IFERROR(CHOOSE($E$15,Linear!Q18,Degressiv!Q18),0)</f>
        <v>0</v>
      </c>
      <c r="P22" s="99">
        <f ca="1">IFERROR(CHOOSE($E$15,Linear!R18,Degressiv!R18),0)</f>
        <v>0</v>
      </c>
      <c r="Q22" s="100">
        <f ca="1">SUM(E22:P22)</f>
        <v>0</v>
      </c>
      <c r="R22" s="100">
        <f ca="1">IFERROR(CHOOSE($E$15,Linear!S18,Degressiv!S18),0)</f>
        <v>0</v>
      </c>
      <c r="S22" s="100">
        <f ca="1">IFERROR(CHOOSE($E$15,Linear!T18,Degressiv!T18),0)</f>
        <v>0</v>
      </c>
      <c r="T22" s="100">
        <f ca="1">IFERROR(CHOOSE($E$15,Linear!U18,Degressiv!U18),0)</f>
        <v>0</v>
      </c>
      <c r="U22" s="100">
        <f ca="1">IFERROR(CHOOSE($E$15,Linear!V18,Degressiv!V18),0)</f>
        <v>0</v>
      </c>
    </row>
    <row r="23" spans="1:21" outlineLevel="1" x14ac:dyDescent="0.35">
      <c r="A23" s="1"/>
      <c r="B23" s="76" t="str">
        <f ca="1">OFFSET($D$18,,ROWS($A$22:A23)) &amp; " Abschreibungen"</f>
        <v>Jun 2024 Abschreibungen</v>
      </c>
      <c r="C23" s="76"/>
      <c r="D23" s="76"/>
      <c r="E23" s="99"/>
      <c r="F23" s="99">
        <f ca="1">IFERROR(CHOOSE($E$15,Linear!H19,Degressiv!H19),0)</f>
        <v>0</v>
      </c>
      <c r="G23" s="99">
        <f ca="1">IFERROR(CHOOSE($E$15,Linear!I19,Degressiv!I19),0)</f>
        <v>0</v>
      </c>
      <c r="H23" s="99">
        <f ca="1">IFERROR(CHOOSE($E$15,Linear!J19,Degressiv!J19),0)</f>
        <v>0</v>
      </c>
      <c r="I23" s="99">
        <f ca="1">IFERROR(CHOOSE($E$15,Linear!K19,Degressiv!K19),0)</f>
        <v>0</v>
      </c>
      <c r="J23" s="99">
        <f ca="1">IFERROR(CHOOSE($E$15,Linear!L19,Degressiv!L19),0)</f>
        <v>0</v>
      </c>
      <c r="K23" s="99">
        <f ca="1">IFERROR(CHOOSE($E$15,Linear!M19,Degressiv!M19),0)</f>
        <v>0</v>
      </c>
      <c r="L23" s="99">
        <f ca="1">IFERROR(CHOOSE($E$15,Linear!N19,Degressiv!N19),0)</f>
        <v>0</v>
      </c>
      <c r="M23" s="99">
        <f ca="1">IFERROR(CHOOSE($E$15,Linear!O19,Degressiv!O19),0)</f>
        <v>0</v>
      </c>
      <c r="N23" s="99">
        <f ca="1">IFERROR(CHOOSE($E$15,Linear!P19,Degressiv!P19),0)</f>
        <v>0</v>
      </c>
      <c r="O23" s="99">
        <f ca="1">IFERROR(CHOOSE($E$15,Linear!Q19,Degressiv!Q19),0)</f>
        <v>0</v>
      </c>
      <c r="P23" s="99">
        <f ca="1">IFERROR(CHOOSE($E$15,Linear!R19,Degressiv!R19),0)</f>
        <v>0</v>
      </c>
      <c r="Q23" s="100">
        <f t="shared" ref="Q23:Q33" ca="1" si="0">SUM(E23:P23)</f>
        <v>0</v>
      </c>
      <c r="R23" s="100">
        <f ca="1">IFERROR(CHOOSE($E$15,Linear!S19,Degressiv!S19),0)</f>
        <v>0</v>
      </c>
      <c r="S23" s="100">
        <f ca="1">IFERROR(CHOOSE($E$15,Linear!T19,Degressiv!T19),0)</f>
        <v>0</v>
      </c>
      <c r="T23" s="100">
        <f ca="1">IFERROR(CHOOSE($E$15,Linear!U19,Degressiv!U19),0)</f>
        <v>0</v>
      </c>
      <c r="U23" s="100">
        <f ca="1">IFERROR(CHOOSE($E$15,Linear!V19,Degressiv!V19),0)</f>
        <v>0</v>
      </c>
    </row>
    <row r="24" spans="1:21" outlineLevel="1" x14ac:dyDescent="0.35">
      <c r="A24" s="1"/>
      <c r="B24" s="76" t="str">
        <f ca="1">OFFSET($D$18,,ROWS($A$22:A24)) &amp; " Abschreibungen"</f>
        <v>Jul 2024 Abschreibungen</v>
      </c>
      <c r="C24" s="76"/>
      <c r="D24" s="76"/>
      <c r="E24" s="99"/>
      <c r="F24" s="99"/>
      <c r="G24" s="99">
        <f ca="1">IFERROR(CHOOSE($E$15,Linear!I20,Degressiv!I20),0)</f>
        <v>0</v>
      </c>
      <c r="H24" s="99">
        <f ca="1">IFERROR(CHOOSE($E$15,Linear!J20,Degressiv!J20),0)</f>
        <v>0</v>
      </c>
      <c r="I24" s="99">
        <f ca="1">IFERROR(CHOOSE($E$15,Linear!K20,Degressiv!K20),0)</f>
        <v>0</v>
      </c>
      <c r="J24" s="99">
        <f ca="1">IFERROR(CHOOSE($E$15,Linear!L20,Degressiv!L20),0)</f>
        <v>0</v>
      </c>
      <c r="K24" s="99">
        <f ca="1">IFERROR(CHOOSE($E$15,Linear!M20,Degressiv!M20),0)</f>
        <v>0</v>
      </c>
      <c r="L24" s="99">
        <f ca="1">IFERROR(CHOOSE($E$15,Linear!N20,Degressiv!N20),0)</f>
        <v>0</v>
      </c>
      <c r="M24" s="99">
        <f ca="1">IFERROR(CHOOSE($E$15,Linear!O20,Degressiv!O20),0)</f>
        <v>0</v>
      </c>
      <c r="N24" s="99">
        <f ca="1">IFERROR(CHOOSE($E$15,Linear!P20,Degressiv!P20),0)</f>
        <v>0</v>
      </c>
      <c r="O24" s="99">
        <f ca="1">IFERROR(CHOOSE($E$15,Linear!Q20,Degressiv!Q20),0)</f>
        <v>0</v>
      </c>
      <c r="P24" s="99">
        <f ca="1">IFERROR(CHOOSE($E$15,Linear!R20,Degressiv!R20),0)</f>
        <v>0</v>
      </c>
      <c r="Q24" s="100">
        <f t="shared" ca="1" si="0"/>
        <v>0</v>
      </c>
      <c r="R24" s="100">
        <f ca="1">IFERROR(CHOOSE($E$15,Linear!S20,Degressiv!S20),0)</f>
        <v>0</v>
      </c>
      <c r="S24" s="100">
        <f ca="1">IFERROR(CHOOSE($E$15,Linear!T20,Degressiv!T20),0)</f>
        <v>0</v>
      </c>
      <c r="T24" s="100">
        <f ca="1">IFERROR(CHOOSE($E$15,Linear!U20,Degressiv!U20),0)</f>
        <v>0</v>
      </c>
      <c r="U24" s="100">
        <f ca="1">IFERROR(CHOOSE($E$15,Linear!V20,Degressiv!V20),0)</f>
        <v>0</v>
      </c>
    </row>
    <row r="25" spans="1:21" outlineLevel="1" x14ac:dyDescent="0.35">
      <c r="A25" s="1"/>
      <c r="B25" s="76" t="str">
        <f ca="1">OFFSET($D$18,,ROWS($A$22:A25)) &amp; " Abschreibungen"</f>
        <v>Aug 2024 Abschreibungen</v>
      </c>
      <c r="C25" s="76"/>
      <c r="D25" s="76"/>
      <c r="E25" s="99"/>
      <c r="F25" s="99"/>
      <c r="G25" s="99"/>
      <c r="H25" s="99">
        <f ca="1">IFERROR(CHOOSE($E$15,Linear!J21,Degressiv!J21),0)</f>
        <v>0</v>
      </c>
      <c r="I25" s="99">
        <f ca="1">IFERROR(CHOOSE($E$15,Linear!K21,Degressiv!K21),0)</f>
        <v>0</v>
      </c>
      <c r="J25" s="99">
        <f ca="1">IFERROR(CHOOSE($E$15,Linear!L21,Degressiv!L21),0)</f>
        <v>0</v>
      </c>
      <c r="K25" s="99">
        <f ca="1">IFERROR(CHOOSE($E$15,Linear!M21,Degressiv!M21),0)</f>
        <v>0</v>
      </c>
      <c r="L25" s="99">
        <f ca="1">IFERROR(CHOOSE($E$15,Linear!N21,Degressiv!N21),0)</f>
        <v>0</v>
      </c>
      <c r="M25" s="99">
        <f ca="1">IFERROR(CHOOSE($E$15,Linear!O21,Degressiv!O21),0)</f>
        <v>0</v>
      </c>
      <c r="N25" s="99">
        <f ca="1">IFERROR(CHOOSE($E$15,Linear!P21,Degressiv!P21),0)</f>
        <v>0</v>
      </c>
      <c r="O25" s="99">
        <f ca="1">IFERROR(CHOOSE($E$15,Linear!Q21,Degressiv!Q21),0)</f>
        <v>0</v>
      </c>
      <c r="P25" s="99">
        <f ca="1">IFERROR(CHOOSE($E$15,Linear!R21,Degressiv!R21),0)</f>
        <v>0</v>
      </c>
      <c r="Q25" s="100">
        <f t="shared" ca="1" si="0"/>
        <v>0</v>
      </c>
      <c r="R25" s="100">
        <f ca="1">IFERROR(CHOOSE($E$15,Linear!S21,Degressiv!S21),0)</f>
        <v>0</v>
      </c>
      <c r="S25" s="100">
        <f ca="1">IFERROR(CHOOSE($E$15,Linear!T21,Degressiv!T21),0)</f>
        <v>0</v>
      </c>
      <c r="T25" s="100">
        <f ca="1">IFERROR(CHOOSE($E$15,Linear!U21,Degressiv!U21),0)</f>
        <v>0</v>
      </c>
      <c r="U25" s="100">
        <f ca="1">IFERROR(CHOOSE($E$15,Linear!V21,Degressiv!V21),0)</f>
        <v>0</v>
      </c>
    </row>
    <row r="26" spans="1:21" outlineLevel="1" x14ac:dyDescent="0.35">
      <c r="A26" s="1"/>
      <c r="B26" s="76" t="str">
        <f ca="1">OFFSET($D$18,,ROWS($A$22:A26)) &amp; " Abschreibungen"</f>
        <v>Sep 2024 Abschreibungen</v>
      </c>
      <c r="C26" s="76"/>
      <c r="D26" s="76"/>
      <c r="E26" s="99"/>
      <c r="F26" s="99"/>
      <c r="G26" s="99"/>
      <c r="H26" s="99"/>
      <c r="I26" s="99">
        <f ca="1">IFERROR(CHOOSE($E$15,Linear!K22,Degressiv!K22),0)</f>
        <v>0</v>
      </c>
      <c r="J26" s="99">
        <f ca="1">IFERROR(CHOOSE($E$15,Linear!L22,Degressiv!L22),0)</f>
        <v>0</v>
      </c>
      <c r="K26" s="99">
        <f ca="1">IFERROR(CHOOSE($E$15,Linear!M22,Degressiv!M22),0)</f>
        <v>0</v>
      </c>
      <c r="L26" s="99">
        <f ca="1">IFERROR(CHOOSE($E$15,Linear!N22,Degressiv!N22),0)</f>
        <v>0</v>
      </c>
      <c r="M26" s="99">
        <f ca="1">IFERROR(CHOOSE($E$15,Linear!O22,Degressiv!O22),0)</f>
        <v>0</v>
      </c>
      <c r="N26" s="99">
        <f ca="1">IFERROR(CHOOSE($E$15,Linear!P22,Degressiv!P22),0)</f>
        <v>0</v>
      </c>
      <c r="O26" s="99">
        <f ca="1">IFERROR(CHOOSE($E$15,Linear!Q22,Degressiv!Q22),0)</f>
        <v>0</v>
      </c>
      <c r="P26" s="99">
        <f ca="1">IFERROR(CHOOSE($E$15,Linear!R22,Degressiv!R22),0)</f>
        <v>0</v>
      </c>
      <c r="Q26" s="100">
        <f t="shared" ca="1" si="0"/>
        <v>0</v>
      </c>
      <c r="R26" s="100">
        <f ca="1">IFERROR(CHOOSE($E$15,Linear!S22,Degressiv!S22),0)</f>
        <v>0</v>
      </c>
      <c r="S26" s="100">
        <f ca="1">IFERROR(CHOOSE($E$15,Linear!T22,Degressiv!T22),0)</f>
        <v>0</v>
      </c>
      <c r="T26" s="100">
        <f ca="1">IFERROR(CHOOSE($E$15,Linear!U22,Degressiv!U22),0)</f>
        <v>0</v>
      </c>
      <c r="U26" s="100">
        <f ca="1">IFERROR(CHOOSE($E$15,Linear!V22,Degressiv!V22),0)</f>
        <v>0</v>
      </c>
    </row>
    <row r="27" spans="1:21" outlineLevel="1" x14ac:dyDescent="0.35">
      <c r="A27" s="1"/>
      <c r="B27" s="76" t="str">
        <f ca="1">OFFSET($D$18,,ROWS($A$22:A27)) &amp; " Abschreibungen"</f>
        <v>Okt 2024 Abschreibungen</v>
      </c>
      <c r="C27" s="76"/>
      <c r="D27" s="76"/>
      <c r="E27" s="99"/>
      <c r="F27" s="99"/>
      <c r="G27" s="99"/>
      <c r="H27" s="99"/>
      <c r="I27" s="99"/>
      <c r="J27" s="99">
        <f ca="1">IFERROR(CHOOSE($E$15,Linear!L23,Degressiv!L23),0)</f>
        <v>0</v>
      </c>
      <c r="K27" s="99">
        <f ca="1">IFERROR(CHOOSE($E$15,Linear!M23,Degressiv!M23),0)</f>
        <v>0</v>
      </c>
      <c r="L27" s="99">
        <f ca="1">IFERROR(CHOOSE($E$15,Linear!N23,Degressiv!N23),0)</f>
        <v>0</v>
      </c>
      <c r="M27" s="99">
        <f ca="1">IFERROR(CHOOSE($E$15,Linear!O23,Degressiv!O23),0)</f>
        <v>0</v>
      </c>
      <c r="N27" s="99">
        <f ca="1">IFERROR(CHOOSE($E$15,Linear!P23,Degressiv!P23),0)</f>
        <v>0</v>
      </c>
      <c r="O27" s="99">
        <f ca="1">IFERROR(CHOOSE($E$15,Linear!Q23,Degressiv!Q23),0)</f>
        <v>0</v>
      </c>
      <c r="P27" s="99">
        <f ca="1">IFERROR(CHOOSE($E$15,Linear!R23,Degressiv!R23),0)</f>
        <v>0</v>
      </c>
      <c r="Q27" s="100">
        <f t="shared" ca="1" si="0"/>
        <v>0</v>
      </c>
      <c r="R27" s="100">
        <f ca="1">IFERROR(CHOOSE($E$15,Linear!S23,Degressiv!S23),0)</f>
        <v>0</v>
      </c>
      <c r="S27" s="100">
        <f ca="1">IFERROR(CHOOSE($E$15,Linear!T23,Degressiv!T23),0)</f>
        <v>0</v>
      </c>
      <c r="T27" s="100">
        <f ca="1">IFERROR(CHOOSE($E$15,Linear!U23,Degressiv!U23),0)</f>
        <v>0</v>
      </c>
      <c r="U27" s="100">
        <f ca="1">IFERROR(CHOOSE($E$15,Linear!V23,Degressiv!V23),0)</f>
        <v>0</v>
      </c>
    </row>
    <row r="28" spans="1:21" outlineLevel="1" x14ac:dyDescent="0.35">
      <c r="A28" s="1"/>
      <c r="B28" s="76" t="str">
        <f ca="1">OFFSET($D$18,,ROWS($A$22:A28)) &amp; " Abschreibungen"</f>
        <v>Nov 2024 Abschreibungen</v>
      </c>
      <c r="C28" s="76"/>
      <c r="D28" s="76"/>
      <c r="E28" s="99"/>
      <c r="F28" s="99"/>
      <c r="G28" s="99"/>
      <c r="H28" s="99"/>
      <c r="I28" s="99"/>
      <c r="J28" s="99"/>
      <c r="K28" s="99">
        <f ca="1">IFERROR(CHOOSE($E$15,Linear!M24,Degressiv!M24),0)</f>
        <v>0</v>
      </c>
      <c r="L28" s="99">
        <f ca="1">IFERROR(CHOOSE($E$15,Linear!N24,Degressiv!N24),0)</f>
        <v>0</v>
      </c>
      <c r="M28" s="99">
        <f ca="1">IFERROR(CHOOSE($E$15,Linear!O24,Degressiv!O24),0)</f>
        <v>0</v>
      </c>
      <c r="N28" s="99">
        <f ca="1">IFERROR(CHOOSE($E$15,Linear!P24,Degressiv!P24),0)</f>
        <v>0</v>
      </c>
      <c r="O28" s="99">
        <f ca="1">IFERROR(CHOOSE($E$15,Linear!Q24,Degressiv!Q24),0)</f>
        <v>0</v>
      </c>
      <c r="P28" s="99">
        <f ca="1">IFERROR(CHOOSE($E$15,Linear!R24,Degressiv!R24),0)</f>
        <v>0</v>
      </c>
      <c r="Q28" s="100">
        <f t="shared" ca="1" si="0"/>
        <v>0</v>
      </c>
      <c r="R28" s="100">
        <f ca="1">IFERROR(CHOOSE($E$15,Linear!S24,Degressiv!S24),0)</f>
        <v>0</v>
      </c>
      <c r="S28" s="100">
        <f ca="1">IFERROR(CHOOSE($E$15,Linear!T24,Degressiv!T24),0)</f>
        <v>0</v>
      </c>
      <c r="T28" s="100">
        <f ca="1">IFERROR(CHOOSE($E$15,Linear!U24,Degressiv!U24),0)</f>
        <v>0</v>
      </c>
      <c r="U28" s="100">
        <f ca="1">IFERROR(CHOOSE($E$15,Linear!V24,Degressiv!V24),0)</f>
        <v>0</v>
      </c>
    </row>
    <row r="29" spans="1:21" outlineLevel="1" x14ac:dyDescent="0.35">
      <c r="A29" s="1"/>
      <c r="B29" s="76" t="str">
        <f ca="1">OFFSET($D$18,,ROWS($A$22:A29)) &amp; " Abschreibungen"</f>
        <v>Dez 2024 Abschreibungen</v>
      </c>
      <c r="C29" s="76"/>
      <c r="D29" s="76"/>
      <c r="E29" s="99"/>
      <c r="F29" s="99"/>
      <c r="G29" s="99"/>
      <c r="H29" s="99"/>
      <c r="I29" s="99"/>
      <c r="J29" s="99"/>
      <c r="K29" s="99"/>
      <c r="L29" s="99">
        <f ca="1">IFERROR(CHOOSE($E$15,Linear!N25,Degressiv!N25),0)</f>
        <v>0</v>
      </c>
      <c r="M29" s="99">
        <f ca="1">IFERROR(CHOOSE($E$15,Linear!O25,Degressiv!O25),0)</f>
        <v>0</v>
      </c>
      <c r="N29" s="99">
        <f ca="1">IFERROR(CHOOSE($E$15,Linear!P25,Degressiv!P25),0)</f>
        <v>0</v>
      </c>
      <c r="O29" s="99">
        <f ca="1">IFERROR(CHOOSE($E$15,Linear!Q25,Degressiv!Q25),0)</f>
        <v>0</v>
      </c>
      <c r="P29" s="99">
        <f ca="1">IFERROR(CHOOSE($E$15,Linear!R25,Degressiv!R25),0)</f>
        <v>0</v>
      </c>
      <c r="Q29" s="100">
        <f t="shared" ca="1" si="0"/>
        <v>0</v>
      </c>
      <c r="R29" s="100">
        <f ca="1">IFERROR(CHOOSE($E$15,Linear!S25,Degressiv!S25),0)</f>
        <v>0</v>
      </c>
      <c r="S29" s="100">
        <f ca="1">IFERROR(CHOOSE($E$15,Linear!T25,Degressiv!T25),0)</f>
        <v>0</v>
      </c>
      <c r="T29" s="100">
        <f ca="1">IFERROR(CHOOSE($E$15,Linear!U25,Degressiv!U25),0)</f>
        <v>0</v>
      </c>
      <c r="U29" s="100">
        <f ca="1">IFERROR(CHOOSE($E$15,Linear!V25,Degressiv!V25),0)</f>
        <v>0</v>
      </c>
    </row>
    <row r="30" spans="1:21" outlineLevel="1" x14ac:dyDescent="0.35">
      <c r="A30" s="1"/>
      <c r="B30" s="76" t="str">
        <f ca="1">OFFSET($D$18,,ROWS($A$22:A30)) &amp; " Abschreibungen"</f>
        <v>Jan 2025 Abschreibungen</v>
      </c>
      <c r="C30" s="76"/>
      <c r="D30" s="76"/>
      <c r="E30" s="99"/>
      <c r="F30" s="99"/>
      <c r="G30" s="99"/>
      <c r="H30" s="99"/>
      <c r="I30" s="99"/>
      <c r="J30" s="99"/>
      <c r="K30" s="99"/>
      <c r="L30" s="99"/>
      <c r="M30" s="99">
        <f ca="1">IFERROR(CHOOSE($E$15,Linear!O26,Degressiv!O26),0)</f>
        <v>0</v>
      </c>
      <c r="N30" s="99">
        <f ca="1">IFERROR(CHOOSE($E$15,Linear!P26,Degressiv!P26),0)</f>
        <v>0</v>
      </c>
      <c r="O30" s="99">
        <f ca="1">IFERROR(CHOOSE($E$15,Linear!Q26,Degressiv!Q26),0)</f>
        <v>0</v>
      </c>
      <c r="P30" s="99">
        <f ca="1">IFERROR(CHOOSE($E$15,Linear!R26,Degressiv!R26),0)</f>
        <v>0</v>
      </c>
      <c r="Q30" s="100">
        <f t="shared" ca="1" si="0"/>
        <v>0</v>
      </c>
      <c r="R30" s="100">
        <f ca="1">IFERROR(CHOOSE($E$15,Linear!S26,Degressiv!S26),0)</f>
        <v>0</v>
      </c>
      <c r="S30" s="100">
        <f ca="1">IFERROR(CHOOSE($E$15,Linear!T26,Degressiv!T26),0)</f>
        <v>0</v>
      </c>
      <c r="T30" s="100">
        <f ca="1">IFERROR(CHOOSE($E$15,Linear!U26,Degressiv!U26),0)</f>
        <v>0</v>
      </c>
      <c r="U30" s="100">
        <f ca="1">IFERROR(CHOOSE($E$15,Linear!V26,Degressiv!V26),0)</f>
        <v>0</v>
      </c>
    </row>
    <row r="31" spans="1:21" outlineLevel="1" x14ac:dyDescent="0.35">
      <c r="A31" s="1"/>
      <c r="B31" s="76" t="str">
        <f ca="1">OFFSET($D$18,,ROWS($A$22:A31)) &amp; " Abschreibungen"</f>
        <v>Feb 2025 Abschreibungen</v>
      </c>
      <c r="C31" s="76"/>
      <c r="D31" s="76"/>
      <c r="E31" s="99"/>
      <c r="F31" s="99"/>
      <c r="G31" s="99"/>
      <c r="H31" s="99"/>
      <c r="I31" s="99"/>
      <c r="J31" s="99"/>
      <c r="K31" s="99"/>
      <c r="L31" s="99"/>
      <c r="M31" s="99"/>
      <c r="N31" s="99">
        <f ca="1">IFERROR(CHOOSE($E$15,Linear!P27,Degressiv!P27),0)</f>
        <v>0</v>
      </c>
      <c r="O31" s="99">
        <f ca="1">IFERROR(CHOOSE($E$15,Linear!Q27,Degressiv!Q27),0)</f>
        <v>0</v>
      </c>
      <c r="P31" s="99">
        <f ca="1">IFERROR(CHOOSE($E$15,Linear!R27,Degressiv!R27),0)</f>
        <v>0</v>
      </c>
      <c r="Q31" s="100">
        <f t="shared" ca="1" si="0"/>
        <v>0</v>
      </c>
      <c r="R31" s="100">
        <f ca="1">IFERROR(CHOOSE($E$15,Linear!S27,Degressiv!S27),0)</f>
        <v>0</v>
      </c>
      <c r="S31" s="100">
        <f ca="1">IFERROR(CHOOSE($E$15,Linear!T27,Degressiv!T27),0)</f>
        <v>0</v>
      </c>
      <c r="T31" s="100">
        <f ca="1">IFERROR(CHOOSE($E$15,Linear!U27,Degressiv!U27),0)</f>
        <v>0</v>
      </c>
      <c r="U31" s="100">
        <f ca="1">IFERROR(CHOOSE($E$15,Linear!V27,Degressiv!V27),0)</f>
        <v>0</v>
      </c>
    </row>
    <row r="32" spans="1:21" outlineLevel="1" x14ac:dyDescent="0.35">
      <c r="A32" s="1"/>
      <c r="B32" s="76" t="str">
        <f ca="1">OFFSET($D$18,,ROWS($A$22:A32)) &amp; " Abschreibungen"</f>
        <v>Mär 2025 Abschreibungen</v>
      </c>
      <c r="C32" s="76"/>
      <c r="D32" s="76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>
        <f ca="1">IFERROR(CHOOSE($E$15,Linear!Q28,Degressiv!Q28),0)</f>
        <v>0</v>
      </c>
      <c r="P32" s="99">
        <f ca="1">IFERROR(CHOOSE($E$15,Linear!R28,Degressiv!R28),0)</f>
        <v>0</v>
      </c>
      <c r="Q32" s="100">
        <f t="shared" ca="1" si="0"/>
        <v>0</v>
      </c>
      <c r="R32" s="100">
        <f ca="1">IFERROR(CHOOSE($E$15,Linear!S28,Degressiv!S28),0)</f>
        <v>0</v>
      </c>
      <c r="S32" s="100">
        <f ca="1">IFERROR(CHOOSE($E$15,Linear!T28,Degressiv!T28),0)</f>
        <v>0</v>
      </c>
      <c r="T32" s="100">
        <f ca="1">IFERROR(CHOOSE($E$15,Linear!U28,Degressiv!U28),0)</f>
        <v>0</v>
      </c>
      <c r="U32" s="100">
        <f ca="1">IFERROR(CHOOSE($E$15,Linear!V28,Degressiv!V28),0)</f>
        <v>0</v>
      </c>
    </row>
    <row r="33" spans="1:21" outlineLevel="1" x14ac:dyDescent="0.35">
      <c r="A33" s="1"/>
      <c r="B33" s="76" t="str">
        <f ca="1">OFFSET($D$18,,ROWS($A$22:A33)) &amp; " Abschreibungen"</f>
        <v>Apr 2025 Abschreibungen</v>
      </c>
      <c r="C33" s="76"/>
      <c r="D33" s="7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>
        <f ca="1">IFERROR(CHOOSE($E$15,Linear!R29,Degressiv!R29),0)</f>
        <v>0</v>
      </c>
      <c r="Q33" s="100">
        <f t="shared" ca="1" si="0"/>
        <v>0</v>
      </c>
      <c r="R33" s="100">
        <f ca="1">IFERROR(CHOOSE($E$15,Linear!S29,Degressiv!S29),0)</f>
        <v>0</v>
      </c>
      <c r="S33" s="100">
        <f ca="1">IFERROR(CHOOSE($E$15,Linear!T29,Degressiv!T29),0)</f>
        <v>0</v>
      </c>
      <c r="T33" s="100">
        <f ca="1">IFERROR(CHOOSE($E$15,Linear!U29,Degressiv!U29),0)</f>
        <v>0</v>
      </c>
      <c r="U33" s="100">
        <f ca="1">IFERROR(CHOOSE($E$15,Linear!V29,Degressiv!V29),0)</f>
        <v>0</v>
      </c>
    </row>
    <row r="34" spans="1:21" outlineLevel="1" x14ac:dyDescent="0.35">
      <c r="A34" s="1"/>
      <c r="B34" s="76" t="str">
        <f ca="1">OFFSET($D$18,,ROWS($A$22:A35)) &amp; " Abschreibungen"</f>
        <v>FY 2025 Abschreibungen</v>
      </c>
      <c r="C34" s="76"/>
      <c r="D34" s="7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00">
        <f ca="1">IFERROR(CHOOSE($E$15,Linear!S30,Degressiv!S30),0)</f>
        <v>0</v>
      </c>
      <c r="S34" s="100">
        <f ca="1">IFERROR(CHOOSE($E$15,Linear!T30,Degressiv!T30),0)</f>
        <v>0</v>
      </c>
      <c r="T34" s="100">
        <f ca="1">IFERROR(CHOOSE($E$15,Linear!U30,Degressiv!U30),0)</f>
        <v>0</v>
      </c>
      <c r="U34" s="100">
        <f ca="1">IFERROR(CHOOSE($E$15,Linear!V30,Degressiv!V30),0)</f>
        <v>0</v>
      </c>
    </row>
    <row r="35" spans="1:21" outlineLevel="1" x14ac:dyDescent="0.35">
      <c r="A35" s="1"/>
      <c r="B35" s="76" t="str">
        <f ca="1">OFFSET($D$18,,ROWS($A$22:A36)) &amp; " Abschreibungen"</f>
        <v>FY 2026 Abschreibungen</v>
      </c>
      <c r="C35" s="76"/>
      <c r="D35" s="76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00"/>
      <c r="S35" s="100">
        <f ca="1">IFERROR(CHOOSE($E$15,Linear!T31,Degressiv!T31),0)</f>
        <v>0</v>
      </c>
      <c r="T35" s="100">
        <f ca="1">IFERROR(CHOOSE($E$15,Linear!U31,Degressiv!U31),0)</f>
        <v>0</v>
      </c>
      <c r="U35" s="100">
        <f ca="1">IFERROR(CHOOSE($E$15,Linear!V31,Degressiv!V31),0)</f>
        <v>0</v>
      </c>
    </row>
    <row r="36" spans="1:21" outlineLevel="1" x14ac:dyDescent="0.35">
      <c r="A36" s="1"/>
      <c r="B36" s="76" t="str">
        <f ca="1">OFFSET($D$18,,ROWS($A$22:A37)) &amp; " Abschreibungen"</f>
        <v>FY 2027 Abschreibungen</v>
      </c>
      <c r="C36" s="76"/>
      <c r="D36" s="76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0"/>
      <c r="S36" s="100"/>
      <c r="T36" s="100">
        <f ca="1">IFERROR(CHOOSE($E$15,Linear!U32,Degressiv!U32),0)</f>
        <v>0</v>
      </c>
      <c r="U36" s="100">
        <f ca="1">IFERROR(CHOOSE($E$15,Linear!V32,Degressiv!V32),0)</f>
        <v>0</v>
      </c>
    </row>
    <row r="37" spans="1:21" outlineLevel="1" x14ac:dyDescent="0.35">
      <c r="A37" s="1"/>
      <c r="B37" s="76" t="str">
        <f ca="1">OFFSET($D$18,,ROWS($A$22:A38)) &amp; " Abschreibungen"</f>
        <v>FY 2028 Abschreibungen</v>
      </c>
      <c r="C37" s="76"/>
      <c r="D37" s="7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0"/>
      <c r="S37" s="100"/>
      <c r="T37" s="100"/>
      <c r="U37" s="100">
        <f ca="1">IFERROR(CHOOSE($E$15,Linear!V33,Degressiv!V33),0)</f>
        <v>0</v>
      </c>
    </row>
    <row r="38" spans="1:21" ht="15" thickBot="1" x14ac:dyDescent="0.4">
      <c r="A38" s="77"/>
      <c r="B38" s="78" t="s">
        <v>66</v>
      </c>
      <c r="C38" s="79"/>
      <c r="D38" s="79"/>
      <c r="E38" s="101">
        <f ca="1">SUM(E22:E37)</f>
        <v>0</v>
      </c>
      <c r="F38" s="101">
        <f t="shared" ref="F38:U38" ca="1" si="1">SUM(F22:F37)</f>
        <v>0</v>
      </c>
      <c r="G38" s="101">
        <f t="shared" ca="1" si="1"/>
        <v>0</v>
      </c>
      <c r="H38" s="101">
        <f t="shared" ca="1" si="1"/>
        <v>0</v>
      </c>
      <c r="I38" s="101">
        <f t="shared" ca="1" si="1"/>
        <v>0</v>
      </c>
      <c r="J38" s="101">
        <f t="shared" ca="1" si="1"/>
        <v>0</v>
      </c>
      <c r="K38" s="101">
        <f t="shared" ca="1" si="1"/>
        <v>0</v>
      </c>
      <c r="L38" s="101">
        <f t="shared" ca="1" si="1"/>
        <v>0</v>
      </c>
      <c r="M38" s="101">
        <f t="shared" ca="1" si="1"/>
        <v>0</v>
      </c>
      <c r="N38" s="101">
        <f t="shared" ca="1" si="1"/>
        <v>0</v>
      </c>
      <c r="O38" s="101">
        <f t="shared" ca="1" si="1"/>
        <v>0</v>
      </c>
      <c r="P38" s="101">
        <f t="shared" ca="1" si="1"/>
        <v>0</v>
      </c>
      <c r="Q38" s="102">
        <f t="shared" ref="Q38" ca="1" si="2">SUM(E38:P38)</f>
        <v>0</v>
      </c>
      <c r="R38" s="102">
        <f t="shared" ca="1" si="1"/>
        <v>0</v>
      </c>
      <c r="S38" s="102">
        <f t="shared" ca="1" si="1"/>
        <v>0</v>
      </c>
      <c r="T38" s="102">
        <f t="shared" ca="1" si="1"/>
        <v>0</v>
      </c>
      <c r="U38" s="102">
        <f t="shared" ca="1" si="1"/>
        <v>0</v>
      </c>
    </row>
  </sheetData>
  <sheetProtection algorithmName="SHA-512" hashValue="oRvoJcxVduJywKwOD+IZ6b9yzL2R9H+NOxfzNeSKiWOTLBWRw/M6SoKsQwwpz7u/h/ASXGxuG8FvW49aSCnP+g==" saltValue="Hyim69t3Mq1O/ZSNyl4fxg==" spinCount="100000" sheet="1" objects="1" scenarios="1"/>
  <mergeCells count="4">
    <mergeCell ref="B8:H8"/>
    <mergeCell ref="B6:H6"/>
    <mergeCell ref="E17:P17"/>
    <mergeCell ref="Q17:U17"/>
  </mergeCells>
  <pageMargins left="0.7" right="0.7" top="0.75" bottom="0.75" header="0.3" footer="0.3"/>
  <pageSetup paperSize="9" orientation="portrait" r:id="rId1"/>
  <ignoredErrors>
    <ignoredError sqref="C14" unlockedFormula="1"/>
    <ignoredError sqref="Q38" formula="1"/>
  </ignoredErrors>
  <drawing r:id="rId2"/>
  <legacyDrawing r:id="rId3"/>
  <controls>
    <mc:AlternateContent xmlns:mc="http://schemas.openxmlformats.org/markup-compatibility/2006">
      <mc:Choice Requires="x14">
        <control shapeId="9217" r:id="rId4" name="ListBox1">
          <controlPr defaultSize="0" autoLine="0" linkedCell="R14" listFillRange="Sheet1!$B$2:$B$23" r:id="rId5">
            <anchor moveWithCells="1">
              <from>
                <xdr:col>9</xdr:col>
                <xdr:colOff>31750</xdr:colOff>
                <xdr:row>5</xdr:row>
                <xdr:rowOff>88900</xdr:rowOff>
              </from>
              <to>
                <xdr:col>13</xdr:col>
                <xdr:colOff>107950</xdr:colOff>
                <xdr:row>5</xdr:row>
                <xdr:rowOff>431800</xdr:rowOff>
              </to>
            </anchor>
          </controlPr>
        </control>
      </mc:Choice>
      <mc:Fallback>
        <control shapeId="9217" r:id="rId4" name="Lis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'Periode (verstecken)'!$D$2:$D$3</xm:f>
          </x14:formula1>
          <xm:sqref>C15</xm:sqref>
        </x14:dataValidation>
        <x14:dataValidation type="list" errorStyle="warning" allowBlank="1" showInputMessage="1" showErrorMessage="1" errorTitle="Achtung!" error="Unzulässiger Wert" xr:uid="{15C842A2-0AD6-4FE3-B7D5-466232AD3F99}">
          <x14:formula1>
            <xm:f>'Periode (verstecken)'!$B$1:$B$12</xm:f>
          </x14:formula1>
          <xm:sqref>G15</xm:sqref>
        </x14:dataValidation>
        <x14:dataValidation type="list" errorStyle="warning" allowBlank="1" showInputMessage="1" showErrorMessage="1" errorTitle="Achtung!" error="Unzulässiger Wert" xr:uid="{F883B090-5B1A-48EB-93E7-EC1FE30DA0D0}">
          <x14:formula1>
            <xm:f>'Periode (verstecken)'!$E$1:$E$14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23"/>
  <sheetViews>
    <sheetView workbookViewId="0">
      <selection activeCell="D2" sqref="D2"/>
    </sheetView>
  </sheetViews>
  <sheetFormatPr defaultRowHeight="14.5" x14ac:dyDescent="0.35"/>
  <cols>
    <col min="2" max="2" width="50.81640625" customWidth="1"/>
  </cols>
  <sheetData>
    <row r="2" spans="2:4" x14ac:dyDescent="0.35">
      <c r="B2" s="53" t="s">
        <v>38</v>
      </c>
      <c r="C2" s="54">
        <v>0.01</v>
      </c>
      <c r="D2" s="55">
        <v>0.02</v>
      </c>
    </row>
    <row r="3" spans="2:4" x14ac:dyDescent="0.35">
      <c r="B3" s="53" t="s">
        <v>39</v>
      </c>
      <c r="C3" s="54">
        <v>0.02</v>
      </c>
      <c r="D3" s="55">
        <v>0.04</v>
      </c>
    </row>
    <row r="4" spans="2:4" x14ac:dyDescent="0.35">
      <c r="B4" s="53" t="s">
        <v>40</v>
      </c>
      <c r="C4" s="54">
        <v>0.03</v>
      </c>
      <c r="D4" s="55">
        <v>0.06</v>
      </c>
    </row>
    <row r="5" spans="2:4" x14ac:dyDescent="0.35">
      <c r="B5" s="53" t="s">
        <v>41</v>
      </c>
      <c r="C5" s="54">
        <v>0.04</v>
      </c>
      <c r="D5" s="55">
        <v>0.08</v>
      </c>
    </row>
    <row r="6" spans="2:4" x14ac:dyDescent="0.35">
      <c r="B6" s="53" t="s">
        <v>42</v>
      </c>
      <c r="C6" s="54">
        <v>7.4999999999999997E-2</v>
      </c>
      <c r="D6" s="55">
        <v>0.15</v>
      </c>
    </row>
    <row r="7" spans="2:4" x14ac:dyDescent="0.35">
      <c r="B7" s="53" t="s">
        <v>43</v>
      </c>
      <c r="C7" s="54">
        <v>0.1</v>
      </c>
      <c r="D7" s="55">
        <v>0.2</v>
      </c>
    </row>
    <row r="8" spans="2:4" x14ac:dyDescent="0.35">
      <c r="B8" s="53" t="s">
        <v>44</v>
      </c>
      <c r="C8" s="54">
        <v>0.1</v>
      </c>
      <c r="D8" s="55">
        <v>0.2</v>
      </c>
    </row>
    <row r="9" spans="2:4" x14ac:dyDescent="0.35">
      <c r="B9" s="53" t="s">
        <v>45</v>
      </c>
      <c r="C9" s="54">
        <v>0.1</v>
      </c>
      <c r="D9" s="55">
        <v>0.2</v>
      </c>
    </row>
    <row r="10" spans="2:4" x14ac:dyDescent="0.35">
      <c r="B10" s="53" t="s">
        <v>46</v>
      </c>
      <c r="C10" s="54">
        <v>0.1</v>
      </c>
      <c r="D10" s="55">
        <v>0.2</v>
      </c>
    </row>
    <row r="11" spans="2:4" x14ac:dyDescent="0.35">
      <c r="B11" s="53" t="s">
        <v>47</v>
      </c>
      <c r="C11" s="54">
        <v>0.125</v>
      </c>
      <c r="D11" s="55">
        <v>0.25</v>
      </c>
    </row>
    <row r="12" spans="2:4" x14ac:dyDescent="0.35">
      <c r="B12" s="53" t="s">
        <v>48</v>
      </c>
      <c r="C12" s="54">
        <v>0.15</v>
      </c>
      <c r="D12" s="55">
        <v>0.3</v>
      </c>
    </row>
    <row r="13" spans="2:4" x14ac:dyDescent="0.35">
      <c r="B13" s="53" t="s">
        <v>49</v>
      </c>
      <c r="C13" s="54">
        <v>0.15</v>
      </c>
      <c r="D13" s="55">
        <v>0.3</v>
      </c>
    </row>
    <row r="14" spans="2:4" x14ac:dyDescent="0.35">
      <c r="B14" s="53" t="s">
        <v>50</v>
      </c>
      <c r="C14" s="54">
        <v>0.2</v>
      </c>
      <c r="D14" s="55">
        <v>0.4</v>
      </c>
    </row>
    <row r="15" spans="2:4" x14ac:dyDescent="0.35">
      <c r="B15" s="53" t="s">
        <v>51</v>
      </c>
      <c r="C15" s="54">
        <v>0.2</v>
      </c>
      <c r="D15" s="55">
        <v>0.4</v>
      </c>
    </row>
    <row r="16" spans="2:4" x14ac:dyDescent="0.35">
      <c r="B16" s="53" t="s">
        <v>52</v>
      </c>
      <c r="C16" s="54">
        <v>0.2</v>
      </c>
      <c r="D16" s="55">
        <v>0.4</v>
      </c>
    </row>
    <row r="17" spans="2:4" x14ac:dyDescent="0.35">
      <c r="B17" s="53" t="s">
        <v>53</v>
      </c>
      <c r="C17" s="54">
        <v>0.2</v>
      </c>
      <c r="D17" s="55">
        <v>0.4</v>
      </c>
    </row>
    <row r="18" spans="2:4" x14ac:dyDescent="0.35">
      <c r="B18" s="53" t="s">
        <v>54</v>
      </c>
      <c r="C18" s="54">
        <v>0.2</v>
      </c>
      <c r="D18" s="55">
        <v>0.4</v>
      </c>
    </row>
    <row r="19" spans="2:4" x14ac:dyDescent="0.35">
      <c r="B19" s="53" t="s">
        <v>55</v>
      </c>
      <c r="C19" s="54">
        <v>0.2</v>
      </c>
      <c r="D19" s="55">
        <v>0.4</v>
      </c>
    </row>
    <row r="20" spans="2:4" x14ac:dyDescent="0.35">
      <c r="B20" s="53" t="s">
        <v>56</v>
      </c>
      <c r="C20" s="54">
        <v>0.2</v>
      </c>
      <c r="D20" s="55">
        <v>0.4</v>
      </c>
    </row>
    <row r="21" spans="2:4" x14ac:dyDescent="0.35">
      <c r="B21" s="53" t="s">
        <v>57</v>
      </c>
      <c r="C21" s="54">
        <v>0.2</v>
      </c>
      <c r="D21" s="55">
        <v>0.4</v>
      </c>
    </row>
    <row r="22" spans="2:4" x14ac:dyDescent="0.35">
      <c r="B22" s="53" t="s">
        <v>58</v>
      </c>
      <c r="C22" s="54">
        <v>0.22500000000000001</v>
      </c>
      <c r="D22" s="55">
        <v>0.45</v>
      </c>
    </row>
    <row r="23" spans="2:4" x14ac:dyDescent="0.35">
      <c r="B23" s="53" t="s">
        <v>59</v>
      </c>
      <c r="C23" s="54">
        <v>0.22500000000000001</v>
      </c>
      <c r="D23" s="55">
        <v>0.45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V34"/>
  <sheetViews>
    <sheetView showGridLines="0" zoomScale="80" zoomScaleNormal="80" workbookViewId="0">
      <selection activeCell="F10" sqref="F10"/>
    </sheetView>
  </sheetViews>
  <sheetFormatPr defaultColWidth="9.1796875" defaultRowHeight="14.5" x14ac:dyDescent="0.35"/>
  <cols>
    <col min="1" max="1" width="3.26953125" customWidth="1"/>
    <col min="2" max="2" width="4" customWidth="1"/>
    <col min="3" max="3" width="3.26953125" customWidth="1"/>
    <col min="4" max="4" width="27.7265625" customWidth="1"/>
    <col min="5" max="5" width="10.7265625" customWidth="1"/>
    <col min="6" max="6" width="21" customWidth="1"/>
    <col min="7" max="10" width="13.26953125" customWidth="1"/>
    <col min="11" max="11" width="15.81640625" customWidth="1"/>
    <col min="12" max="22" width="13.26953125" customWidth="1"/>
  </cols>
  <sheetData>
    <row r="1" spans="1:22" x14ac:dyDescent="0.3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35">
      <c r="A2" s="24" t="s">
        <v>35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3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35">
      <c r="A4" s="43"/>
      <c r="B4" s="43"/>
      <c r="C4" s="45"/>
      <c r="D4" s="46"/>
      <c r="E4" s="46"/>
      <c r="F4" s="44"/>
      <c r="G4" s="44"/>
    </row>
    <row r="5" spans="1:22" x14ac:dyDescent="0.35">
      <c r="A5" s="43"/>
      <c r="B5" s="43"/>
      <c r="C5" s="45"/>
      <c r="D5" s="9" t="s">
        <v>8</v>
      </c>
      <c r="E5" s="10" t="s">
        <v>2</v>
      </c>
      <c r="F5" s="11">
        <f>F8</f>
        <v>42736</v>
      </c>
      <c r="G5" s="49"/>
    </row>
    <row r="6" spans="1:22" x14ac:dyDescent="0.35">
      <c r="A6" s="43"/>
      <c r="B6" s="43"/>
      <c r="C6" s="45"/>
      <c r="D6" s="9" t="s">
        <v>10</v>
      </c>
      <c r="E6" s="9" t="s">
        <v>4</v>
      </c>
      <c r="F6" s="15">
        <f>5</f>
        <v>5</v>
      </c>
      <c r="G6" s="48"/>
    </row>
    <row r="7" spans="1:22" x14ac:dyDescent="0.35">
      <c r="A7" s="43"/>
      <c r="B7" s="43"/>
      <c r="C7" s="45"/>
      <c r="D7" s="9"/>
      <c r="E7" s="9"/>
      <c r="F7" s="13" t="s">
        <v>32</v>
      </c>
      <c r="G7" s="14" t="s">
        <v>33</v>
      </c>
    </row>
    <row r="8" spans="1:22" x14ac:dyDescent="0.35">
      <c r="A8" s="43"/>
      <c r="B8" s="43"/>
      <c r="C8" s="45"/>
      <c r="D8" s="9" t="s">
        <v>14</v>
      </c>
      <c r="E8" s="9" t="s">
        <v>2</v>
      </c>
      <c r="F8" s="11">
        <v>42736</v>
      </c>
      <c r="G8" s="11">
        <f>EDATE(F8,12)-1</f>
        <v>43100</v>
      </c>
    </row>
    <row r="9" spans="1:22" x14ac:dyDescent="0.35">
      <c r="A9" s="43"/>
      <c r="B9" s="43"/>
      <c r="C9" s="45"/>
    </row>
    <row r="10" spans="1:22" x14ac:dyDescent="0.35">
      <c r="A10" s="43"/>
      <c r="B10" s="43"/>
      <c r="C10" s="45"/>
      <c r="D10" s="46" t="s">
        <v>30</v>
      </c>
      <c r="E10" t="s">
        <v>4</v>
      </c>
      <c r="F10" s="47">
        <f>Abschreibungen!E14</f>
        <v>100</v>
      </c>
      <c r="G10" s="44"/>
    </row>
    <row r="11" spans="1:22" x14ac:dyDescent="0.35">
      <c r="A11" s="43"/>
      <c r="B11" s="43"/>
      <c r="C11" s="45"/>
      <c r="D11" s="46" t="s">
        <v>36</v>
      </c>
      <c r="E11" s="46"/>
      <c r="F11" s="50" t="s">
        <v>37</v>
      </c>
      <c r="G11" s="50" t="e">
        <f>MATCH(F11,'Periode (verstecken)'!D2:D3,0)</f>
        <v>#N/A</v>
      </c>
    </row>
    <row r="12" spans="1:22" x14ac:dyDescent="0.35">
      <c r="A12" s="1"/>
      <c r="B12" s="1"/>
      <c r="C12" s="46"/>
      <c r="D12" s="46"/>
      <c r="E12" s="46"/>
      <c r="F12" s="1"/>
      <c r="G12" s="1"/>
    </row>
    <row r="13" spans="1:22" x14ac:dyDescent="0.35">
      <c r="A13" s="1"/>
      <c r="B13" s="25"/>
      <c r="C13" s="25"/>
      <c r="D13" s="25"/>
      <c r="E13" s="28"/>
      <c r="F13" s="28"/>
      <c r="G13" s="29" t="s">
        <v>14</v>
      </c>
      <c r="H13" s="30"/>
      <c r="I13" s="29"/>
      <c r="J13" s="29"/>
      <c r="K13" s="29"/>
      <c r="L13" s="29"/>
      <c r="M13" s="29"/>
      <c r="N13" s="29"/>
      <c r="O13" s="29"/>
      <c r="P13" s="31"/>
      <c r="Q13" s="31"/>
      <c r="R13" s="36"/>
      <c r="S13" s="29" t="s">
        <v>15</v>
      </c>
      <c r="T13" s="29"/>
      <c r="U13" s="31"/>
      <c r="V13" s="31"/>
    </row>
    <row r="14" spans="1:22" x14ac:dyDescent="0.35">
      <c r="A14" s="1"/>
      <c r="B14" s="32"/>
      <c r="C14" s="32"/>
      <c r="D14" s="32"/>
      <c r="E14" s="33"/>
      <c r="F14" s="33"/>
      <c r="G14" s="34" t="str">
        <f ca="1">Timing!I2</f>
        <v>Mai 2024</v>
      </c>
      <c r="H14" s="34" t="str">
        <f ca="1">Timing!J2</f>
        <v>Jun 2024</v>
      </c>
      <c r="I14" s="34" t="str">
        <f ca="1">Timing!K2</f>
        <v>Jul 2024</v>
      </c>
      <c r="J14" s="34" t="str">
        <f ca="1">Timing!L2</f>
        <v>Aug 2024</v>
      </c>
      <c r="K14" s="34" t="str">
        <f ca="1">Timing!M2</f>
        <v>Sep 2024</v>
      </c>
      <c r="L14" s="34" t="str">
        <f ca="1">Timing!N2</f>
        <v>Okt 2024</v>
      </c>
      <c r="M14" s="34" t="str">
        <f ca="1">Timing!O2</f>
        <v>Nov 2024</v>
      </c>
      <c r="N14" s="34" t="str">
        <f ca="1">Timing!P2</f>
        <v>Dez 2024</v>
      </c>
      <c r="O14" s="34" t="str">
        <f ca="1">Timing!Q2</f>
        <v>Jan 2025</v>
      </c>
      <c r="P14" s="34" t="str">
        <f ca="1">Timing!R2</f>
        <v>Feb 2025</v>
      </c>
      <c r="Q14" s="34" t="str">
        <f ca="1">Timing!S2</f>
        <v>Mär 2025</v>
      </c>
      <c r="R14" s="35" t="str">
        <f ca="1">Timing!T2</f>
        <v>Apr 2025</v>
      </c>
      <c r="S14" s="34" t="str">
        <f ca="1">Timing!U2</f>
        <v>FY 2025</v>
      </c>
      <c r="T14" s="34" t="str">
        <f ca="1">Timing!V2</f>
        <v>FY 2026</v>
      </c>
      <c r="U14" s="34" t="str">
        <f ca="1">Timing!W2</f>
        <v>FY 2027</v>
      </c>
      <c r="V14" s="34" t="str">
        <f ca="1">Timing!X2</f>
        <v>FY 2028</v>
      </c>
    </row>
    <row r="15" spans="1:2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/>
      <c r="C16" s="1"/>
      <c r="D16" s="2" t="s">
        <v>29</v>
      </c>
      <c r="E16" s="1"/>
      <c r="F16" s="1"/>
      <c r="G16" s="52">
        <f>Abschreibungen!E20</f>
        <v>0</v>
      </c>
      <c r="H16" s="52">
        <f>Abschreibungen!F20</f>
        <v>0</v>
      </c>
      <c r="I16" s="52">
        <f>Abschreibungen!G20</f>
        <v>0</v>
      </c>
      <c r="J16" s="52">
        <f>Abschreibungen!H20</f>
        <v>0</v>
      </c>
      <c r="K16" s="52">
        <f>Abschreibungen!I20</f>
        <v>0</v>
      </c>
      <c r="L16" s="52">
        <f>Abschreibungen!J20</f>
        <v>0</v>
      </c>
      <c r="M16" s="52">
        <f>Abschreibungen!K20</f>
        <v>0</v>
      </c>
      <c r="N16" s="52">
        <f>Abschreibungen!L20</f>
        <v>0</v>
      </c>
      <c r="O16" s="52">
        <f>Abschreibungen!M20</f>
        <v>0</v>
      </c>
      <c r="P16" s="52">
        <f>Abschreibungen!N20</f>
        <v>0</v>
      </c>
      <c r="Q16" s="52">
        <f>Abschreibungen!O20</f>
        <v>0</v>
      </c>
      <c r="R16" s="52">
        <f>Abschreibungen!P20</f>
        <v>0</v>
      </c>
      <c r="S16" s="52">
        <f>Abschreibungen!R20</f>
        <v>0</v>
      </c>
      <c r="T16" s="52">
        <f>Abschreibungen!S20</f>
        <v>0</v>
      </c>
      <c r="U16" s="52">
        <f>Abschreibungen!T20</f>
        <v>0</v>
      </c>
      <c r="V16" s="52">
        <f>Abschreibungen!U20</f>
        <v>0</v>
      </c>
    </row>
    <row r="17" spans="1:22" x14ac:dyDescent="0.3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/>
      <c r="C18" s="1"/>
      <c r="D18" s="1" t="str">
        <f ca="1">OFFSET($F$14,,ROWS($C$18:C18)) &amp; " CapEx Abschreibung"</f>
        <v>Mai 2024 CapEx Abschreibung</v>
      </c>
      <c r="E18" s="1"/>
      <c r="F18" s="1"/>
      <c r="G18" s="42">
        <f ca="1">IF(Timing!I$23&lt;Days_in_year,IF($F$10,MIN(G$16/$F$10/Months_in_year,G$16-SUM($F18:F18)),),IF($F$10,MIN(G$16/$F$10,G$16-SUM($F18:F18)),))</f>
        <v>0</v>
      </c>
      <c r="H18" s="42">
        <f ca="1">IF(Timing!J$23&lt;Days_in_year,IF($F$10,MIN($G$16/$F$10/12,$G$16-SUM($F18:G18)),),IF($F$10,MIN($G$16/$F$10,$G$16-SUM($F18:G18)),))</f>
        <v>0</v>
      </c>
      <c r="I18" s="42">
        <f ca="1">IF(Timing!K$23&lt;Days_in_year,IF($F$10,MIN($G$16/$F$10/12,$G$16-SUM($F18:H18)),),IF($F$10,MIN($G$16/$F$10,$G$16-SUM($F18:H18)),))</f>
        <v>0</v>
      </c>
      <c r="J18" s="42">
        <f ca="1">IF(Timing!L$23&lt;Days_in_year,IF($F$10,MIN($G$16/$F$10/12,$G$16-SUM($F18:I18)),),IF($F$10,MIN($G$16/$F$10,$G$16-SUM($F18:I18)),))</f>
        <v>0</v>
      </c>
      <c r="K18" s="42">
        <f ca="1">IF(Timing!M$23&lt;Days_in_year,IF($F$10,MIN($G$16/$F$10/12,$G$16-SUM($F18:J18)),),IF($F$10,MIN($G$16/$F$10,$G$16-SUM($F18:J18)),))</f>
        <v>0</v>
      </c>
      <c r="L18" s="42">
        <f ca="1">IF(Timing!N$23&lt;Days_in_year,IF($F$10,MIN($G$16/$F$10/12,$G$16-SUM($F18:K18)),),IF($F$10,MIN($G$16/$F$10,$G$16-SUM($F18:K18)),))</f>
        <v>0</v>
      </c>
      <c r="M18" s="42">
        <f ca="1">IF(Timing!O$23&lt;Days_in_year,IF($F$10,MIN($G$16/$F$10/12,$G$16-SUM($F18:L18)),),IF($F$10,MIN($G$16/$F$10,$G$16-SUM($F18:L18)),))</f>
        <v>0</v>
      </c>
      <c r="N18" s="42">
        <f ca="1">IF(Timing!P$23&lt;Days_in_year,IF($F$10,MIN($G$16/$F$10/12,$G$16-SUM($F18:M18)),),IF($F$10,MIN($G$16/$F$10,$G$16-SUM($F18:M18)),))</f>
        <v>0</v>
      </c>
      <c r="O18" s="42">
        <f ca="1">IF(Timing!Q$23&lt;Days_in_year,IF($F$10,MIN($G$16/$F$10/12,$G$16-SUM($F18:N18)),),IF($F$10,MIN($G$16/$F$10,$G$16-SUM($F18:N18)),))</f>
        <v>0</v>
      </c>
      <c r="P18" s="42">
        <f ca="1">IF(Timing!R$23&lt;Days_in_year,IF($F$10,MIN($G$16/$F$10/12,$G$16-SUM($F18:O18)),),IF($F$10,MIN($G$16/$F$10,$G$16-SUM($F18:O18)),))</f>
        <v>0</v>
      </c>
      <c r="Q18" s="42">
        <f ca="1">IF(Timing!S$23&lt;Days_in_year,IF($F$10,MIN($G$16/$F$10/12,$G$16-SUM($F18:P18)),),IF($F$10,MIN($G$16/$F$10,$G$16-SUM($F18:P18)),))</f>
        <v>0</v>
      </c>
      <c r="R18" s="42">
        <f ca="1">IF(Timing!T$23&lt;Days_in_year,IF($F$10,MIN($G$16/$F$10/12,$G$16-SUM($F18:Q18)),),IF($F$10,MIN($G$16/$F$10,$G$16-SUM($F18:Q18)),))</f>
        <v>0</v>
      </c>
      <c r="S18" s="42">
        <f ca="1">IF(Timing!U$23&lt;Days_in_year,IF($F$10,MIN($G$16/$F$10/12,$G$16-SUM($F18:R18)),),IF($F$10,MIN($G$16/$F$10,$G$16-SUM($F18:R18)),))</f>
        <v>0</v>
      </c>
      <c r="T18" s="42">
        <f ca="1">IF(Timing!V$23&lt;Days_in_year,IF($F$10,MIN($G$16/$F$10/12,$G$16-SUM($F18:S18)),),IF($F$10,MIN($G$16/$F$10,$G$16-SUM($F18:S18)),))</f>
        <v>0</v>
      </c>
      <c r="U18" s="42">
        <f ca="1">IF(Timing!W$23&lt;Days_in_year,IF($F$10,MIN($G$16/$F$10/12,$G$16-SUM($F18:T18)),),IF($F$10,MIN($G$16/$F$10,$G$16-SUM($F18:T18)),))</f>
        <v>0</v>
      </c>
      <c r="V18" s="42">
        <f ca="1">IF(Timing!X$23&lt;Days_in_year,IF($F$10,MIN($G$16/$F$10/12,$G$16-SUM($F18:U18)),),IF($F$10,MIN($G$16/$F$10,$G$16-SUM($F18:U18)),))</f>
        <v>0</v>
      </c>
    </row>
    <row r="19" spans="1:22" x14ac:dyDescent="0.35">
      <c r="A19" s="1"/>
      <c r="C19" s="1"/>
      <c r="D19" s="1" t="str">
        <f ca="1">OFFSET($F$14,,ROWS($C$18:C19)) &amp; " CapEx Abschreibung"</f>
        <v>Jun 2024 CapEx Abschreibung</v>
      </c>
      <c r="E19" s="1"/>
      <c r="F19" s="1"/>
      <c r="G19" s="42"/>
      <c r="H19" s="42">
        <f ca="1">IF(Timing!J$23&lt;Days_in_year,IF($F$10,MIN($H$16/$F$10/12,$H$16-SUM($F19:G19)),),IF($F$10,MIN($H$16/$F$10,$H$16-SUM($F19:G19)),))</f>
        <v>0</v>
      </c>
      <c r="I19" s="42">
        <f ca="1">IF(Timing!K$23&lt;Days_in_year,IF($F$10,MIN($H$16/$F$10/12,$H$16-SUM($F19:H19)),),IF($F$10,MIN($H$16/$F$10,$H$16-SUM($F19:H19)),))</f>
        <v>0</v>
      </c>
      <c r="J19" s="42">
        <f ca="1">IF(Timing!L$23&lt;Days_in_year,IF($F$10,MIN($H$16/$F$10/12,$H$16-SUM($F19:I19)),),IF($F$10,MIN($H$16/$F$10,$H$16-SUM($F19:I19)),))</f>
        <v>0</v>
      </c>
      <c r="K19" s="42">
        <f ca="1">IF(Timing!M$23&lt;Days_in_year,IF($F$10,MIN($H$16/$F$10/12,$H$16-SUM($F19:J19)),),IF($F$10,MIN($H$16/$F$10,$H$16-SUM($F19:J19)),))</f>
        <v>0</v>
      </c>
      <c r="L19" s="42">
        <f ca="1">IF(Timing!N$23&lt;Days_in_year,IF($F$10,MIN($H$16/$F$10/12,$H$16-SUM($F19:K19)),),IF($F$10,MIN($H$16/$F$10,$H$16-SUM($F19:K19)),))</f>
        <v>0</v>
      </c>
      <c r="M19" s="42">
        <f ca="1">IF(Timing!O$23&lt;Days_in_year,IF($F$10,MIN($H$16/$F$10/12,$H$16-SUM($F19:L19)),),IF($F$10,MIN($H$16/$F$10,$H$16-SUM($F19:L19)),))</f>
        <v>0</v>
      </c>
      <c r="N19" s="42">
        <f ca="1">IF(Timing!P$23&lt;Days_in_year,IF($F$10,MIN($H$16/$F$10/12,$H$16-SUM($F19:M19)),),IF($F$10,MIN($H$16/$F$10,$H$16-SUM($F19:M19)),))</f>
        <v>0</v>
      </c>
      <c r="O19" s="42">
        <f ca="1">IF(Timing!Q$23&lt;Days_in_year,IF($F$10,MIN($H$16/$F$10/12,$H$16-SUM($F19:N19)),),IF($F$10,MIN($H$16/$F$10,$H$16-SUM($F19:N19)),))</f>
        <v>0</v>
      </c>
      <c r="P19" s="42">
        <f ca="1">IF(Timing!R$23&lt;Days_in_year,IF($F$10,MIN($H$16/$F$10/12,$H$16-SUM($F19:O19)),),IF($F$10,MIN($H$16/$F$10,$H$16-SUM($F19:O19)),))</f>
        <v>0</v>
      </c>
      <c r="Q19" s="42">
        <f ca="1">IF(Timing!S$23&lt;Days_in_year,IF($F$10,MIN($H$16/$F$10/12,$H$16-SUM($F19:P19)),),IF($F$10,MIN($H$16/$F$10,$H$16-SUM($F19:P19)),))</f>
        <v>0</v>
      </c>
      <c r="R19" s="42">
        <f ca="1">IF(Timing!T$23&lt;Days_in_year,IF($F$10,MIN($H$16/$F$10/12,$H$16-SUM($F19:Q19)),),IF($F$10,MIN($H$16/$F$10,$H$16-SUM($F19:Q19)),))</f>
        <v>0</v>
      </c>
      <c r="S19" s="42">
        <f ca="1">IF(Timing!U$23&lt;Days_in_year,IF($F$10,MIN($H$16/$F$10/12,$H$16-SUM($F19:R19)),),IF($F$10,MIN($H$16/$F$10,$H$16-SUM($F19:R19)),))</f>
        <v>0</v>
      </c>
      <c r="T19" s="42">
        <f ca="1">IF(Timing!V$23&lt;Days_in_year,IF($F$10,MIN($H$16/$F$10/12,$H$16-SUM($F19:S19)),),IF($F$10,MIN($H$16/$F$10,$H$16-SUM($F19:S19)),))</f>
        <v>0</v>
      </c>
      <c r="U19" s="42">
        <f ca="1">IF(Timing!W$23&lt;Days_in_year,IF($F$10,MIN($H$16/$F$10/12,$H$16-SUM($F19:T19)),),IF($F$10,MIN($H$16/$F$10,$H$16-SUM($F19:T19)),))</f>
        <v>0</v>
      </c>
      <c r="V19" s="42">
        <f ca="1">IF(Timing!X$23&lt;Days_in_year,IF($F$10,MIN($H$16/$F$10/12,$H$16-SUM($F19:U19)),),IF($F$10,MIN($H$16/$F$10,$H$16-SUM($F19:U19)),))</f>
        <v>0</v>
      </c>
    </row>
    <row r="20" spans="1:22" x14ac:dyDescent="0.35">
      <c r="A20" s="1"/>
      <c r="C20" s="1"/>
      <c r="D20" s="1" t="str">
        <f ca="1">OFFSET($F$14,,ROWS($C$18:C20)) &amp; " CapEx Abschreibung"</f>
        <v>Jul 2024 CapEx Abschreibung</v>
      </c>
      <c r="E20" s="1"/>
      <c r="F20" s="1"/>
      <c r="G20" s="42"/>
      <c r="H20" s="42"/>
      <c r="I20" s="42">
        <f ca="1">IF(Timing!K$23&lt;Days_in_year,IF($F$10,MIN($I$16/$F$10/12,$I$16-SUM($F20:H20)),),IF($F$10,MIN($I$16/$F$10,$I$16-SUM($F20:H20)),))</f>
        <v>0</v>
      </c>
      <c r="J20" s="42">
        <f ca="1">IF(Timing!L$23&lt;Days_in_year,IF($F$10,MIN($I$16/$F$10/12,$I$16-SUM($F20:I20)),),IF($F$10,MIN($I$16/$F$10,$I$16-SUM($F20:I20)),))</f>
        <v>0</v>
      </c>
      <c r="K20" s="42">
        <f ca="1">IF(Timing!M$23&lt;Days_in_year,IF($F$10,MIN($I$16/$F$10/12,$I$16-SUM($F20:J20)),),IF($F$10,MIN($I$16/$F$10,$I$16-SUM($F20:J20)),))</f>
        <v>0</v>
      </c>
      <c r="L20" s="42">
        <f ca="1">IF(Timing!N$23&lt;Days_in_year,IF($F$10,MIN($I$16/$F$10/12,$I$16-SUM($F20:K20)),),IF($F$10,MIN($I$16/$F$10,$I$16-SUM($F20:K20)),))</f>
        <v>0</v>
      </c>
      <c r="M20" s="42">
        <f ca="1">IF(Timing!O$23&lt;Days_in_year,IF($F$10,MIN($I$16/$F$10/12,$I$16-SUM($F20:L20)),),IF($F$10,MIN($I$16/$F$10,$I$16-SUM($F20:L20)),))</f>
        <v>0</v>
      </c>
      <c r="N20" s="42">
        <f ca="1">IF(Timing!P$23&lt;Days_in_year,IF($F$10,MIN($I$16/$F$10/12,$I$16-SUM($F20:M20)),),IF($F$10,MIN($I$16/$F$10,$I$16-SUM($F20:M20)),))</f>
        <v>0</v>
      </c>
      <c r="O20" s="42">
        <f ca="1">IF(Timing!Q$23&lt;Days_in_year,IF($F$10,MIN($I$16/$F$10/12,$I$16-SUM($F20:N20)),),IF($F$10,MIN($I$16/$F$10,$I$16-SUM($F20:N20)),))</f>
        <v>0</v>
      </c>
      <c r="P20" s="42">
        <f ca="1">IF(Timing!R$23&lt;Days_in_year,IF($F$10,MIN($I$16/$F$10/12,$I$16-SUM($F20:O20)),),IF($F$10,MIN($I$16/$F$10,$I$16-SUM($F20:O20)),))</f>
        <v>0</v>
      </c>
      <c r="Q20" s="42">
        <f ca="1">IF(Timing!S$23&lt;Days_in_year,IF($F$10,MIN($I$16/$F$10/12,$I$16-SUM($F20:P20)),),IF($F$10,MIN($I$16/$F$10,$I$16-SUM($F20:P20)),))</f>
        <v>0</v>
      </c>
      <c r="R20" s="42">
        <f ca="1">IF(Timing!T$23&lt;Days_in_year,IF($F$10,MIN($I$16/$F$10/12,$I$16-SUM($F20:Q20)),),IF($F$10,MIN($I$16/$F$10,$I$16-SUM($F20:Q20)),))</f>
        <v>0</v>
      </c>
      <c r="S20" s="42">
        <f ca="1">IF(Timing!U$23&lt;Days_in_year,IF($F$10,MIN($I$16/$F$10/12,$I$16-SUM($F20:R20)),),IF($F$10,MIN($I$16/$F$10,$I$16-SUM($F20:R20)),))</f>
        <v>0</v>
      </c>
      <c r="T20" s="42">
        <f ca="1">IF(Timing!V$23&lt;Days_in_year,IF($F$10,MIN($I$16/$F$10/12,$I$16-SUM($F20:S20)),),IF($F$10,MIN($I$16/$F$10,$I$16-SUM($F20:S20)),))</f>
        <v>0</v>
      </c>
      <c r="U20" s="42">
        <f ca="1">IF(Timing!W$23&lt;Days_in_year,IF($F$10,MIN($I$16/$F$10/12,$I$16-SUM($F20:T20)),),IF($F$10,MIN($I$16/$F$10,$I$16-SUM($F20:T20)),))</f>
        <v>0</v>
      </c>
      <c r="V20" s="42">
        <f ca="1">IF(Timing!X$23&lt;Days_in_year,IF($F$10,MIN($I$16/$F$10/12,$I$16-SUM($F20:U20)),),IF($F$10,MIN($I$16/$F$10,$I$16-SUM($F20:U20)),))</f>
        <v>0</v>
      </c>
    </row>
    <row r="21" spans="1:22" x14ac:dyDescent="0.35">
      <c r="A21" s="1"/>
      <c r="C21" s="1"/>
      <c r="D21" s="1" t="str">
        <f ca="1">OFFSET($F$14,,ROWS($C$18:C21)) &amp; " CapEx Abschreibung"</f>
        <v>Aug 2024 CapEx Abschreibung</v>
      </c>
      <c r="E21" s="1"/>
      <c r="F21" s="1"/>
      <c r="G21" s="42"/>
      <c r="H21" s="42"/>
      <c r="I21" s="42"/>
      <c r="J21" s="42">
        <f ca="1">IF(Timing!L$23&lt;Days_in_year,IF($F$10,MIN($J$16/$F$10/12,$J$16-SUM($F21:I21)),),IF($F$10,MIN($J$16/$F$10,$J$16-SUM($F21:I21)),))</f>
        <v>0</v>
      </c>
      <c r="K21" s="42">
        <f ca="1">IF(Timing!M$23&lt;Days_in_year,IF($F$10,MIN($J$16/$F$10/12,$J$16-SUM($F21:J21)),),IF($F$10,MIN($J$16/$F$10,$J$16-SUM($F21:J21)),))</f>
        <v>0</v>
      </c>
      <c r="L21" s="42">
        <f ca="1">IF(Timing!N$23&lt;Days_in_year,IF($F$10,MIN($J$16/$F$10/12,$J$16-SUM($F21:K21)),),IF($F$10,MIN($J$16/$F$10,$J$16-SUM($F21:K21)),))</f>
        <v>0</v>
      </c>
      <c r="M21" s="42">
        <f ca="1">IF(Timing!O$23&lt;Days_in_year,IF($F$10,MIN($J$16/$F$10/12,$J$16-SUM($F21:L21)),),IF($F$10,MIN($J$16/$F$10,$J$16-SUM($F21:L21)),))</f>
        <v>0</v>
      </c>
      <c r="N21" s="42">
        <f ca="1">IF(Timing!P$23&lt;Days_in_year,IF($F$10,MIN($J$16/$F$10/12,$J$16-SUM($F21:M21)),),IF($F$10,MIN($J$16/$F$10,$J$16-SUM($F21:M21)),))</f>
        <v>0</v>
      </c>
      <c r="O21" s="42">
        <f ca="1">IF(Timing!Q$23&lt;Days_in_year,IF($F$10,MIN($J$16/$F$10/12,$J$16-SUM($F21:N21)),),IF($F$10,MIN($J$16/$F$10,$J$16-SUM($F21:N21)),))</f>
        <v>0</v>
      </c>
      <c r="P21" s="42">
        <f ca="1">IF(Timing!R$23&lt;Days_in_year,IF($F$10,MIN($J$16/$F$10/12,$J$16-SUM($F21:O21)),),IF($F$10,MIN($J$16/$F$10,$J$16-SUM($F21:O21)),))</f>
        <v>0</v>
      </c>
      <c r="Q21" s="42">
        <f ca="1">IF(Timing!S$23&lt;Days_in_year,IF($F$10,MIN($J$16/$F$10/12,$J$16-SUM($F21:P21)),),IF($F$10,MIN($J$16/$F$10,$J$16-SUM($F21:P21)),))</f>
        <v>0</v>
      </c>
      <c r="R21" s="42">
        <f ca="1">IF(Timing!T$23&lt;Days_in_year,IF($F$10,MIN($J$16/$F$10/12,$J$16-SUM($F21:Q21)),),IF($F$10,MIN($J$16/$F$10,$J$16-SUM($F21:Q21)),))</f>
        <v>0</v>
      </c>
      <c r="S21" s="42">
        <f ca="1">IF(Timing!U$23&lt;Days_in_year,IF($F$10,MIN($J$16/$F$10/12,$J$16-SUM($F21:R21)),),IF($F$10,MIN($J$16/$F$10,$J$16-SUM($F21:R21)),))</f>
        <v>0</v>
      </c>
      <c r="T21" s="42">
        <f ca="1">IF(Timing!V$23&lt;Days_in_year,IF($F$10,MIN($J$16/$F$10/12,$J$16-SUM($F21:S21)),),IF($F$10,MIN($J$16/$F$10,$J$16-SUM($F21:S21)),))</f>
        <v>0</v>
      </c>
      <c r="U21" s="42">
        <f ca="1">IF(Timing!W$23&lt;Days_in_year,IF($F$10,MIN($J$16/$F$10/12,$J$16-SUM($F21:T21)),),IF($F$10,MIN($J$16/$F$10,$J$16-SUM($F21:T21)),))</f>
        <v>0</v>
      </c>
      <c r="V21" s="42">
        <f ca="1">IF(Timing!X$23&lt;Days_in_year,IF($F$10,MIN($J$16/$F$10/12,$J$16-SUM($F21:U21)),),IF($F$10,MIN($J$16/$F$10,$J$16-SUM($F21:U21)),))</f>
        <v>0</v>
      </c>
    </row>
    <row r="22" spans="1:22" x14ac:dyDescent="0.35">
      <c r="A22" s="1"/>
      <c r="C22" s="1"/>
      <c r="D22" s="1" t="str">
        <f ca="1">OFFSET($F$14,,ROWS($C$18:C22)) &amp; " CapEx Abschreibung"</f>
        <v>Sep 2024 CapEx Abschreibung</v>
      </c>
      <c r="E22" s="1"/>
      <c r="F22" s="1"/>
      <c r="G22" s="42"/>
      <c r="H22" s="42"/>
      <c r="I22" s="42"/>
      <c r="J22" s="42"/>
      <c r="K22" s="42">
        <f ca="1">IF(Timing!M$23&lt;Days_in_year,IF($F$10,MIN($K$16/$F$10/12,$K$16-SUM($F22:J22)),),IF($F$10,MIN($K$16/$F$10,$K$16-SUM($F22:J22)),))</f>
        <v>0</v>
      </c>
      <c r="L22" s="42">
        <f ca="1">IF(Timing!N$23&lt;Days_in_year,IF($F$10,MIN($K$16/$F$10/12,$K$16-SUM($F22:K22)),),IF($F$10,MIN($K$16/$F$10,$K$16-SUM($F22:K22)),))</f>
        <v>0</v>
      </c>
      <c r="M22" s="42">
        <f ca="1">IF(Timing!O$23&lt;Days_in_year,IF($F$10,MIN($K$16/$F$10/12,$K$16-SUM($F22:L22)),),IF($F$10,MIN($K$16/$F$10,$K$16-SUM($F22:L22)),))</f>
        <v>0</v>
      </c>
      <c r="N22" s="42">
        <f ca="1">IF(Timing!P$23&lt;Days_in_year,IF($F$10,MIN($K$16/$F$10/12,$K$16-SUM($F22:M22)),),IF($F$10,MIN($K$16/$F$10,$K$16-SUM($F22:M22)),))</f>
        <v>0</v>
      </c>
      <c r="O22" s="42">
        <f ca="1">IF(Timing!Q$23&lt;Days_in_year,IF($F$10,MIN($K$16/$F$10/12,$K$16-SUM($F22:N22)),),IF($F$10,MIN($K$16/$F$10,$K$16-SUM($F22:N22)),))</f>
        <v>0</v>
      </c>
      <c r="P22" s="42">
        <f ca="1">IF(Timing!R$23&lt;Days_in_year,IF($F$10,MIN($K$16/$F$10/12,$K$16-SUM($F22:O22)),),IF($F$10,MIN($K$16/$F$10,$K$16-SUM($F22:O22)),))</f>
        <v>0</v>
      </c>
      <c r="Q22" s="42">
        <f ca="1">IF(Timing!S$23&lt;Days_in_year,IF($F$10,MIN($K$16/$F$10/12,$K$16-SUM($F22:P22)),),IF($F$10,MIN($K$16/$F$10,$K$16-SUM($F22:P22)),))</f>
        <v>0</v>
      </c>
      <c r="R22" s="42">
        <f ca="1">IF(Timing!T$23&lt;Days_in_year,IF($F$10,MIN($K$16/$F$10/12,$K$16-SUM($F22:Q22)),),IF($F$10,MIN($K$16/$F$10,$K$16-SUM($F22:Q22)),))</f>
        <v>0</v>
      </c>
      <c r="S22" s="42">
        <f ca="1">IF(Timing!U$23&lt;Days_in_year,IF($F$10,MIN($K$16/$F$10/12,$K$16-SUM($F22:R22)),),IF($F$10,MIN($K$16/$F$10,$K$16-SUM($F22:R22)),))</f>
        <v>0</v>
      </c>
      <c r="T22" s="42">
        <f ca="1">IF(Timing!V$23&lt;Days_in_year,IF($F$10,MIN($K$16/$F$10/12,$K$16-SUM($F22:S22)),),IF($F$10,MIN($K$16/$F$10,$K$16-SUM($F22:S22)),))</f>
        <v>0</v>
      </c>
      <c r="U22" s="42">
        <f ca="1">IF(Timing!W$23&lt;Days_in_year,IF($F$10,MIN($K$16/$F$10/12,$K$16-SUM($F22:T22)),),IF($F$10,MIN($K$16/$F$10,$K$16-SUM($F22:T22)),))</f>
        <v>0</v>
      </c>
      <c r="V22" s="42">
        <f ca="1">IF(Timing!X$23&lt;Days_in_year,IF($F$10,MIN($K$16/$F$10/12,$K$16-SUM($F22:U22)),),IF($F$10,MIN($K$16/$F$10,$K$16-SUM($F22:U22)),))</f>
        <v>0</v>
      </c>
    </row>
    <row r="23" spans="1:22" x14ac:dyDescent="0.35">
      <c r="A23" s="1"/>
      <c r="C23" s="1"/>
      <c r="D23" s="1" t="str">
        <f ca="1">OFFSET($F$14,,ROWS($C$18:C23)) &amp; " CapEx Abschreibung"</f>
        <v>Okt 2024 CapEx Abschreibung</v>
      </c>
      <c r="E23" s="1"/>
      <c r="F23" s="1"/>
      <c r="G23" s="42"/>
      <c r="H23" s="42"/>
      <c r="I23" s="42"/>
      <c r="J23" s="42"/>
      <c r="K23" s="42"/>
      <c r="L23" s="42">
        <f ca="1">IF(Timing!N$23&lt;Days_in_year,IF($F$10,MIN($L$16/$F$10/12,$L$16-SUM($F23:K23)),),IF($F$10,MIN($L$16/$F$10,$L$16-SUM($F23:K23)),))</f>
        <v>0</v>
      </c>
      <c r="M23" s="42">
        <f ca="1">IF(Timing!O$23&lt;Days_in_year,IF($F$10,MIN($L$16/$F$10/12,$L$16-SUM($F23:L23)),),IF($F$10,MIN($L$16/$F$10,$L$16-SUM($F23:L23)),))</f>
        <v>0</v>
      </c>
      <c r="N23" s="42">
        <f ca="1">IF(Timing!P$23&lt;Days_in_year,IF($F$10,MIN($L$16/$F$10/12,$L$16-SUM($F23:M23)),),IF($F$10,MIN($L$16/$F$10,$L$16-SUM($F23:M23)),))</f>
        <v>0</v>
      </c>
      <c r="O23" s="42">
        <f ca="1">IF(Timing!Q$23&lt;Days_in_year,IF($F$10,MIN($L$16/$F$10/12,$L$16-SUM($F23:N23)),),IF($F$10,MIN($L$16/$F$10,$L$16-SUM($F23:N23)),))</f>
        <v>0</v>
      </c>
      <c r="P23" s="42">
        <f ca="1">IF(Timing!R$23&lt;Days_in_year,IF($F$10,MIN($L$16/$F$10/12,$L$16-SUM($F23:O23)),),IF($F$10,MIN($L$16/$F$10,$L$16-SUM($F23:O23)),))</f>
        <v>0</v>
      </c>
      <c r="Q23" s="42">
        <f ca="1">IF(Timing!S$23&lt;Days_in_year,IF($F$10,MIN($L$16/$F$10/12,$L$16-SUM($F23:P23)),),IF($F$10,MIN($L$16/$F$10,$L$16-SUM($F23:P23)),))</f>
        <v>0</v>
      </c>
      <c r="R23" s="42">
        <f ca="1">IF(Timing!T$23&lt;Days_in_year,IF($F$10,MIN($L$16/$F$10/12,$L$16-SUM($F23:Q23)),),IF($F$10,MIN($L$16/$F$10,$L$16-SUM($F23:Q23)),))</f>
        <v>0</v>
      </c>
      <c r="S23" s="42">
        <f ca="1">IF(Timing!U$23&lt;Days_in_year,IF($F$10,MIN($L$16/$F$10/12,$L$16-SUM($F23:R23)),),IF($F$10,MIN($L$16/$F$10,$L$16-SUM($F23:R23)),))</f>
        <v>0</v>
      </c>
      <c r="T23" s="42">
        <f ca="1">IF(Timing!V$23&lt;Days_in_year,IF($F$10,MIN($L$16/$F$10/12,$L$16-SUM($F23:S23)),),IF($F$10,MIN($L$16/$F$10,$L$16-SUM($F23:S23)),))</f>
        <v>0</v>
      </c>
      <c r="U23" s="42">
        <f ca="1">IF(Timing!W$23&lt;Days_in_year,IF($F$10,MIN($L$16/$F$10/12,$L$16-SUM($F23:T23)),),IF($F$10,MIN($L$16/$F$10,$L$16-SUM($F23:T23)),))</f>
        <v>0</v>
      </c>
      <c r="V23" s="42">
        <f ca="1">IF(Timing!X$23&lt;Days_in_year,IF($F$10,MIN($L$16/$F$10/12,$L$16-SUM($F23:U23)),),IF($F$10,MIN($L$16/$F$10,$L$16-SUM($F23:U23)),))</f>
        <v>0</v>
      </c>
    </row>
    <row r="24" spans="1:22" x14ac:dyDescent="0.35">
      <c r="A24" s="1"/>
      <c r="C24" s="1"/>
      <c r="D24" s="1" t="str">
        <f ca="1">OFFSET($F$14,,ROWS($C$18:C24)) &amp; " CapEx Abschreibung"</f>
        <v>Nov 2024 CapEx Abschreibung</v>
      </c>
      <c r="E24" s="1"/>
      <c r="F24" s="1"/>
      <c r="G24" s="42"/>
      <c r="H24" s="42"/>
      <c r="I24" s="42"/>
      <c r="J24" s="42"/>
      <c r="K24" s="42"/>
      <c r="L24" s="42"/>
      <c r="M24" s="42">
        <f ca="1">IF(Timing!O$23&lt;Days_in_year,IF($F$10,MIN($M$16/$F$10/12,$M$16-SUM($F24:L24)),),IF($F$10,MIN($M$16/$F$10,$M$16-SUM($F24:L24)),))</f>
        <v>0</v>
      </c>
      <c r="N24" s="42">
        <f ca="1">IF(Timing!P$23&lt;Days_in_year,IF($F$10,MIN($M$16/$F$10/12,$M$16-SUM($F24:M24)),),IF($F$10,MIN($M$16/$F$10,$M$16-SUM($F24:M24)),))</f>
        <v>0</v>
      </c>
      <c r="O24" s="42">
        <f ca="1">IF(Timing!Q$23&lt;Days_in_year,IF($F$10,MIN($M$16/$F$10/12,$M$16-SUM($F24:N24)),),IF($F$10,MIN($M$16/$F$10,$M$16-SUM($F24:N24)),))</f>
        <v>0</v>
      </c>
      <c r="P24" s="42">
        <f ca="1">IF(Timing!R$23&lt;Days_in_year,IF($F$10,MIN($M$16/$F$10/12,$M$16-SUM($F24:O24)),),IF($F$10,MIN($M$16/$F$10,$M$16-SUM($F24:O24)),))</f>
        <v>0</v>
      </c>
      <c r="Q24" s="42">
        <f ca="1">IF(Timing!S$23&lt;Days_in_year,IF($F$10,MIN($M$16/$F$10/12,$M$16-SUM($F24:P24)),),IF($F$10,MIN($M$16/$F$10,$M$16-SUM($F24:P24)),))</f>
        <v>0</v>
      </c>
      <c r="R24" s="42">
        <f ca="1">IF(Timing!T$23&lt;Days_in_year,IF($F$10,MIN($M$16/$F$10/12,$M$16-SUM($F24:Q24)),),IF($F$10,MIN($M$16/$F$10,$M$16-SUM($F24:Q24)),))</f>
        <v>0</v>
      </c>
      <c r="S24" s="42">
        <f ca="1">IF(Timing!U$23&lt;Days_in_year,IF($F$10,MIN($M$16/$F$10/12,$M$16-SUM($F24:R24)),),IF($F$10,MIN($M$16/$F$10,$M$16-SUM($F24:R24)),))</f>
        <v>0</v>
      </c>
      <c r="T24" s="42">
        <f ca="1">IF(Timing!V$23&lt;Days_in_year,IF($F$10,MIN($M$16/$F$10/12,$M$16-SUM($F24:S24)),),IF($F$10,MIN($M$16/$F$10,$M$16-SUM($F24:S24)),))</f>
        <v>0</v>
      </c>
      <c r="U24" s="42">
        <f ca="1">IF(Timing!W$23&lt;Days_in_year,IF($F$10,MIN($M$16/$F$10/12,$M$16-SUM($F24:T24)),),IF($F$10,MIN($M$16/$F$10,$M$16-SUM($F24:T24)),))</f>
        <v>0</v>
      </c>
      <c r="V24" s="42">
        <f ca="1">IF(Timing!X$23&lt;Days_in_year,IF($F$10,MIN($M$16/$F$10/12,$M$16-SUM($F24:U24)),),IF($F$10,MIN($M$16/$F$10,$M$16-SUM($F24:U24)),))</f>
        <v>0</v>
      </c>
    </row>
    <row r="25" spans="1:22" x14ac:dyDescent="0.35">
      <c r="A25" s="1"/>
      <c r="C25" s="1"/>
      <c r="D25" s="1" t="str">
        <f ca="1">OFFSET($F$14,,ROWS($C$18:C25)) &amp; " CapEx Abschreibung"</f>
        <v>Dez 2024 CapEx Abschreibung</v>
      </c>
      <c r="E25" s="1"/>
      <c r="F25" s="1"/>
      <c r="G25" s="42"/>
      <c r="H25" s="42"/>
      <c r="I25" s="42"/>
      <c r="J25" s="42"/>
      <c r="K25" s="42"/>
      <c r="L25" s="42"/>
      <c r="M25" s="42"/>
      <c r="N25" s="42">
        <f ca="1">IF(Timing!P$23&lt;Days_in_year,IF($F$10,MIN($N$16/$F$10/12,$N$16-SUM($F25:M25)),),IF($F$10,MIN($N$16/$F$10,$N$16-SUM($F25:M25)),))</f>
        <v>0</v>
      </c>
      <c r="O25" s="42">
        <f ca="1">IF(Timing!Q$23&lt;Days_in_year,IF($F$10,MIN($N$16/$F$10/12,$N$16-SUM($F25:N25)),),IF($F$10,MIN($N$16/$F$10,$N$16-SUM($F25:N25)),))</f>
        <v>0</v>
      </c>
      <c r="P25" s="42">
        <f ca="1">IF(Timing!R$23&lt;Days_in_year,IF($F$10,MIN($N$16/$F$10/12,$N$16-SUM($F25:O25)),),IF($F$10,MIN($N$16/$F$10,$N$16-SUM($F25:O25)),))</f>
        <v>0</v>
      </c>
      <c r="Q25" s="42">
        <f ca="1">IF(Timing!S$23&lt;Days_in_year,IF($F$10,MIN($N$16/$F$10/12,$N$16-SUM($F25:P25)),),IF($F$10,MIN($N$16/$F$10,$N$16-SUM($F25:P25)),))</f>
        <v>0</v>
      </c>
      <c r="R25" s="42">
        <f ca="1">IF(Timing!T$23&lt;Days_in_year,IF($F$10,MIN($N$16/$F$10/12,$N$16-SUM($F25:Q25)),),IF($F$10,MIN($N$16/$F$10,$N$16-SUM($F25:Q25)),))</f>
        <v>0</v>
      </c>
      <c r="S25" s="42">
        <f ca="1">IF(Timing!U$23&lt;Days_in_year,IF($F$10,MIN($N$16/$F$10/12,$N$16-SUM($F25:R25)),),IF($F$10,MIN($N$16/$F$10,$N$16-SUM($F25:R25)),))</f>
        <v>0</v>
      </c>
      <c r="T25" s="42">
        <f ca="1">IF(Timing!V$23&lt;Days_in_year,IF($F$10,MIN($N$16/$F$10/12,$N$16-SUM($F25:S25)),),IF($F$10,MIN($N$16/$F$10,$N$16-SUM($F25:S25)),))</f>
        <v>0</v>
      </c>
      <c r="U25" s="42">
        <f ca="1">IF(Timing!W$23&lt;Days_in_year,IF($F$10,MIN($N$16/$F$10/12,$N$16-SUM($F25:T25)),),IF($F$10,MIN($N$16/$F$10,$N$16-SUM($F25:T25)),))</f>
        <v>0</v>
      </c>
      <c r="V25" s="42">
        <f ca="1">IF(Timing!X$23&lt;Days_in_year,IF($F$10,MIN($N$16/$F$10/12,$N$16-SUM($F25:U25)),),IF($F$10,MIN($N$16/$F$10,$N$16-SUM($F25:U25)),))</f>
        <v>0</v>
      </c>
    </row>
    <row r="26" spans="1:22" x14ac:dyDescent="0.35">
      <c r="A26" s="1"/>
      <c r="C26" s="1"/>
      <c r="D26" s="1" t="str">
        <f ca="1">OFFSET($F$14,,ROWS($C$18:C26)) &amp; " CapEx Abschreibung"</f>
        <v>Jan 2025 CapEx Abschreibung</v>
      </c>
      <c r="E26" s="1"/>
      <c r="F26" s="1"/>
      <c r="G26" s="42"/>
      <c r="H26" s="42"/>
      <c r="I26" s="42"/>
      <c r="J26" s="42"/>
      <c r="K26" s="42"/>
      <c r="L26" s="42"/>
      <c r="M26" s="42"/>
      <c r="N26" s="42"/>
      <c r="O26" s="42">
        <f ca="1">IF(Timing!Q$23&lt;Days_in_year,IF($F$10,MIN($O$16/$F$10/12,$O$16-SUM($F26:N26)),),IF($F$10,MIN($O$16/$F$10,$O$16-SUM($F26:N26)),))</f>
        <v>0</v>
      </c>
      <c r="P26" s="42">
        <f ca="1">IF(Timing!R$23&lt;Days_in_year,IF($F$10,MIN($O$16/$F$10/12,$O$16-SUM($F26:O26)),),IF($F$10,MIN($O$16/$F$10,$O$16-SUM($F26:O26)),))</f>
        <v>0</v>
      </c>
      <c r="Q26" s="42">
        <f ca="1">IF(Timing!S$23&lt;Days_in_year,IF($F$10,MIN($O$16/$F$10/12,$O$16-SUM($F26:P26)),),IF($F$10,MIN($O$16/$F$10,$O$16-SUM($F26:P26)),))</f>
        <v>0</v>
      </c>
      <c r="R26" s="42">
        <f ca="1">IF(Timing!T$23&lt;Days_in_year,IF($F$10,MIN($O$16/$F$10/12,$O$16-SUM($F26:Q26)),),IF($F$10,MIN($O$16/$F$10,$O$16-SUM($F26:Q26)),))</f>
        <v>0</v>
      </c>
      <c r="S26" s="42">
        <f ca="1">IF(Timing!U$23&lt;Days_in_year,IF($F$10,MIN($O$16/$F$10/12,$O$16-SUM($F26:R26)),),IF($F$10,MIN($O$16/$F$10,$O$16-SUM($F26:R26)),))</f>
        <v>0</v>
      </c>
      <c r="T26" s="42">
        <f ca="1">IF(Timing!V$23&lt;Days_in_year,IF($F$10,MIN($O$16/$F$10/12,$O$16-SUM($F26:S26)),),IF($F$10,MIN($O$16/$F$10,$O$16-SUM($F26:S26)),))</f>
        <v>0</v>
      </c>
      <c r="U26" s="42">
        <f ca="1">IF(Timing!W$23&lt;Days_in_year,IF($F$10,MIN($O$16/$F$10/12,$O$16-SUM($F26:T26)),),IF($F$10,MIN($O$16/$F$10,$O$16-SUM($F26:T26)),))</f>
        <v>0</v>
      </c>
      <c r="V26" s="42">
        <f ca="1">IF(Timing!X$23&lt;Days_in_year,IF($F$10,MIN($O$16/$F$10/12,$O$16-SUM($F26:U26)),),IF($F$10,MIN($O$16/$F$10,$O$16-SUM($F26:U26)),))</f>
        <v>0</v>
      </c>
    </row>
    <row r="27" spans="1:22" x14ac:dyDescent="0.35">
      <c r="A27" s="1"/>
      <c r="C27" s="1"/>
      <c r="D27" s="1" t="str">
        <f ca="1">OFFSET($F$14,,ROWS($C$18:C27)) &amp; " CapEx Abschreibung"</f>
        <v>Feb 2025 CapEx Abschreibung</v>
      </c>
      <c r="E27" s="1"/>
      <c r="F27" s="1"/>
      <c r="G27" s="42"/>
      <c r="H27" s="42"/>
      <c r="I27" s="42"/>
      <c r="J27" s="42"/>
      <c r="K27" s="42"/>
      <c r="L27" s="42"/>
      <c r="M27" s="42"/>
      <c r="N27" s="42"/>
      <c r="O27" s="42"/>
      <c r="P27" s="42">
        <f ca="1">IF(Timing!R$23&lt;Days_in_year,IF($F$10,MIN($P$16/$F$10/12,$P$16-SUM($F27:O27)),),IF($F$10,MIN($P$16/$F$10,$P$16-SUM($F27:O27)),))</f>
        <v>0</v>
      </c>
      <c r="Q27" s="42">
        <f ca="1">IF(Timing!S$23&lt;Days_in_year,IF($F$10,MIN($P$16/$F$10/12,$P$16-SUM($F27:P27)),),IF($F$10,MIN($P$16/$F$10,$P$16-SUM($F27:P27)),))</f>
        <v>0</v>
      </c>
      <c r="R27" s="42">
        <f ca="1">IF(Timing!T$23&lt;Days_in_year,IF($F$10,MIN($P$16/$F$10/12,$P$16-SUM($F27:Q27)),),IF($F$10,MIN($P$16/$F$10,$P$16-SUM($F27:Q27)),))</f>
        <v>0</v>
      </c>
      <c r="S27" s="42">
        <f ca="1">IF(Timing!U$23&lt;Days_in_year,IF($F$10,MIN($P$16/$F$10/12,$P$16-SUM($F27:R27)),),IF($F$10,MIN($P$16/$F$10,$P$16-SUM($F27:R27)),))</f>
        <v>0</v>
      </c>
      <c r="T27" s="42">
        <f ca="1">IF(Timing!V$23&lt;Days_in_year,IF($F$10,MIN($P$16/$F$10/12,$P$16-SUM($F27:S27)),),IF($F$10,MIN($P$16/$F$10,$P$16-SUM($F27:S27)),))</f>
        <v>0</v>
      </c>
      <c r="U27" s="42">
        <f ca="1">IF(Timing!W$23&lt;Days_in_year,IF($F$10,MIN($P$16/$F$10/12,$P$16-SUM($F27:T27)),),IF($F$10,MIN($P$16/$F$10,$P$16-SUM($F27:T27)),))</f>
        <v>0</v>
      </c>
      <c r="V27" s="42">
        <f ca="1">IF(Timing!X$23&lt;Days_in_year,IF($F$10,MIN($P$16/$F$10/12,$P$16-SUM($F27:U27)),),IF($F$10,MIN($P$16/$F$10,$P$16-SUM($F27:U27)),))</f>
        <v>0</v>
      </c>
    </row>
    <row r="28" spans="1:22" x14ac:dyDescent="0.35">
      <c r="A28" s="1"/>
      <c r="C28" s="1"/>
      <c r="D28" s="1" t="str">
        <f ca="1">OFFSET($F$14,,ROWS($C$18:C28)) &amp; " CapEx Abschreibung"</f>
        <v>Mär 2025 CapEx Abschreibung</v>
      </c>
      <c r="E28" s="1"/>
      <c r="F28" s="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>
        <f ca="1">IF(Timing!S$23&lt;Days_in_year,IF($F$10,MIN($Q$16/$F$10/12,$Q$16-SUM($F28:P28)),),IF($F$10,MIN($Q$16/$F$10,$Q$16-SUM($F28:P28)),))</f>
        <v>0</v>
      </c>
      <c r="R28" s="42">
        <f ca="1">IF(Timing!T$23&lt;Days_in_year,IF($F$10,MIN($Q$16/$F$10/12,$Q$16-SUM($F28:Q28)),),IF($F$10,MIN($Q$16/$F$10,$Q$16-SUM($F28:Q28)),))</f>
        <v>0</v>
      </c>
      <c r="S28" s="42">
        <f ca="1">IF(Timing!U$23&lt;Days_in_year,IF($F$10,MIN($Q$16/$F$10/12,$Q$16-SUM($F28:R28)),),IF($F$10,MIN($Q$16/$F$10,$Q$16-SUM($F28:R28)),))</f>
        <v>0</v>
      </c>
      <c r="T28" s="42">
        <f ca="1">IF(Timing!V$23&lt;Days_in_year,IF($F$10,MIN($Q$16/$F$10/12,$Q$16-SUM($F28:S28)),),IF($F$10,MIN($Q$16/$F$10,$Q$16-SUM($F28:S28)),))</f>
        <v>0</v>
      </c>
      <c r="U28" s="42">
        <f ca="1">IF(Timing!W$23&lt;Days_in_year,IF($F$10,MIN($Q$16/$F$10/12,$Q$16-SUM($F28:T28)),),IF($F$10,MIN($Q$16/$F$10,$Q$16-SUM($F28:T28)),))</f>
        <v>0</v>
      </c>
      <c r="V28" s="42">
        <f ca="1">IF(Timing!X$23&lt;Days_in_year,IF($F$10,MIN($Q$16/$F$10/12,$Q$16-SUM($F28:U28)),),IF($F$10,MIN($Q$16/$F$10,$Q$16-SUM($F28:U28)),))</f>
        <v>0</v>
      </c>
    </row>
    <row r="29" spans="1:22" x14ac:dyDescent="0.35">
      <c r="A29" s="1"/>
      <c r="C29" s="1"/>
      <c r="D29" s="1" t="str">
        <f ca="1">OFFSET($F$14,,ROWS($C$18:C29)) &amp; " CapEx Abschreibung"</f>
        <v>Apr 2025 CapEx Abschreibung</v>
      </c>
      <c r="E29" s="1"/>
      <c r="F29" s="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>
        <f ca="1">IF(Timing!T$23&lt;Days_in_year,IF($F$10,MIN($R$16/$F$10/12,$R$16-SUM($F29:Q29)),),IF($F$10,MIN($R$16/$F$10,$R$16-SUM($F29:Q29)),))</f>
        <v>0</v>
      </c>
      <c r="S29" s="42">
        <f ca="1">IF(Timing!U$23&lt;Days_in_year,IF($F$10,MIN($R$16/$F$10/12,$R$16-SUM($F29:R29)),),IF($F$10,MIN($R$16/$F$10,$R$16-SUM($F29:R29)),))</f>
        <v>0</v>
      </c>
      <c r="T29" s="42">
        <f ca="1">IF(Timing!V$23&lt;Days_in_year,IF($F$10,MIN($R$16/$F$10/12,$R$16-SUM($F29:S29)),),IF($F$10,MIN($R$16/$F$10,$R$16-SUM($F29:S29)),))</f>
        <v>0</v>
      </c>
      <c r="U29" s="42">
        <f ca="1">IF(Timing!W$23&lt;Days_in_year,IF($F$10,MIN($R$16/$F$10/12,$R$16-SUM($F29:T29)),),IF($F$10,MIN($R$16/$F$10,$R$16-SUM($F29:T29)),))</f>
        <v>0</v>
      </c>
      <c r="V29" s="42">
        <f ca="1">IF(Timing!X$23&lt;Days_in_year,IF($F$10,MIN($R$16/$F$10/12,$R$16-SUM($F29:U29)),),IF($F$10,MIN($R$16/$F$10,$R$16-SUM($F29:U29)),))</f>
        <v>0</v>
      </c>
    </row>
    <row r="30" spans="1:22" x14ac:dyDescent="0.35">
      <c r="A30" s="1"/>
      <c r="C30" s="1"/>
      <c r="D30" s="1" t="str">
        <f ca="1">OFFSET($F$14,,ROWS($C$18:C30)) &amp; " CapEx Abschreibung"</f>
        <v>FY 2025 CapEx Abschreibung</v>
      </c>
      <c r="E30" s="1"/>
      <c r="F30" s="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>
        <f ca="1">IF(Timing!U$23&lt;Days_in_year,IF($F$10,MIN($S$16/$F$10/12,$S$16-SUM($F30:R30)),),IF($F$10,MIN($S$16/$F$10,$S$16-SUM($F30:R30)),))</f>
        <v>0</v>
      </c>
      <c r="T30" s="42">
        <f ca="1">IF(Timing!V$23&lt;Days_in_year,IF($F$10,MIN($S$16/$F$10/12,$S$16-SUM($F30:S30)),),IF($F$10,MIN($S$16/$F$10,$S$16-SUM($F30:S30)),))</f>
        <v>0</v>
      </c>
      <c r="U30" s="42">
        <f ca="1">IF(Timing!W$23&lt;Days_in_year,IF($F$10,MIN($S$16/$F$10/12,$S$16-SUM($F30:T30)),),IF($F$10,MIN($S$16/$F$10,$S$16-SUM($F30:T30)),))</f>
        <v>0</v>
      </c>
      <c r="V30" s="42">
        <f ca="1">IF(Timing!X$23&lt;Days_in_year,IF($F$10,MIN($S$16/$F$10/12,$S$16-SUM($F30:U30)),),IF($F$10,MIN($S$16/$F$10,$S$16-SUM($F30:U30)),))</f>
        <v>0</v>
      </c>
    </row>
    <row r="31" spans="1:22" x14ac:dyDescent="0.35">
      <c r="A31" s="1"/>
      <c r="C31" s="1"/>
      <c r="D31" s="1" t="str">
        <f ca="1">OFFSET($F$14,,ROWS($C$18:C31)) &amp; " CapEx Abschreibung"</f>
        <v>FY 2026 CapEx Abschreibung</v>
      </c>
      <c r="E31" s="1"/>
      <c r="F31" s="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>
        <f ca="1">IF(Timing!V$23&lt;Days_in_year,IF($F$10,MIN($T$16/$F$10/12,$T$16-SUM($F31:S31)),),IF($F$10,MIN($T$16/$F$10,$T$16-SUM($F31:S31)),))</f>
        <v>0</v>
      </c>
      <c r="U31" s="42">
        <f ca="1">IF(Timing!W$23&lt;Days_in_year,IF($F$10,MIN($T$16/$F$10/12,$T$16-SUM($F31:T31)),),IF($F$10,MIN($T$16/$F$10,$T$16-SUM($F31:T31)),))</f>
        <v>0</v>
      </c>
      <c r="V31" s="42">
        <f ca="1">IF(Timing!X$23&lt;Days_in_year,IF($F$10,MIN($T$16/$F$10/12,$T$16-SUM($F31:U31)),),IF($F$10,MIN($T$16/$F$10,$T$16-SUM($F31:U31)),))</f>
        <v>0</v>
      </c>
    </row>
    <row r="32" spans="1:22" x14ac:dyDescent="0.35">
      <c r="A32" s="1"/>
      <c r="C32" s="1"/>
      <c r="D32" s="1" t="str">
        <f ca="1">OFFSET($F$14,,ROWS($C$18:C32)) &amp; " CapEx Abschreibung"</f>
        <v>FY 2027 CapEx Abschreibung</v>
      </c>
      <c r="E32" s="1"/>
      <c r="F32" s="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 ca="1">IF(Timing!W$23&lt;Days_in_year,IF($F$10,MIN($U$16/$F$10/12,$U$16-SUM($F32:T32)),),IF($F$10,MIN($U$16/$F$10,$U$16-SUM($F32:T32)),))</f>
        <v>0</v>
      </c>
      <c r="V32" s="42">
        <f ca="1">IF(Timing!X$23&lt;Days_in_year,IF($F$10,MIN($U$16/$F$10/12,$U$16-SUM($F32:U32)),),IF($F$10,MIN($U$16/$F$10,$U$16-SUM($F32:U32)),))</f>
        <v>0</v>
      </c>
    </row>
    <row r="33" spans="1:22" x14ac:dyDescent="0.35">
      <c r="A33" s="1"/>
      <c r="C33" s="1"/>
      <c r="D33" s="1" t="str">
        <f ca="1">OFFSET($F$14,,ROWS($C$18:C33)) &amp; " CapEx Abschreibung"</f>
        <v>FY 2028 CapEx Abschreibung</v>
      </c>
      <c r="E33" s="1"/>
      <c r="F33" s="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>
        <f ca="1">IF(Timing!X$23&lt;Days_in_year,IF($F$10,MIN($V$16/$F$10/12,$V$16-SUM($F33:U33)),),IF($F$10,MIN($V$16/$F$10,$V$16-SUM($F33:U33)),))</f>
        <v>0</v>
      </c>
    </row>
    <row r="34" spans="1:22" x14ac:dyDescent="0.35">
      <c r="A34" s="1"/>
      <c r="B34" s="1"/>
      <c r="C34" s="1"/>
      <c r="D34" s="2" t="s">
        <v>31</v>
      </c>
      <c r="E34" s="1"/>
      <c r="F34" s="1"/>
      <c r="G34" s="22">
        <f ca="1">SUM(G18:G33)</f>
        <v>0</v>
      </c>
      <c r="H34" s="22">
        <f t="shared" ref="H34:V34" ca="1" si="0">SUM(H18:H33)</f>
        <v>0</v>
      </c>
      <c r="I34" s="22">
        <f t="shared" ca="1" si="0"/>
        <v>0</v>
      </c>
      <c r="J34" s="22">
        <f t="shared" ca="1" si="0"/>
        <v>0</v>
      </c>
      <c r="K34" s="22">
        <f t="shared" ca="1" si="0"/>
        <v>0</v>
      </c>
      <c r="L34" s="22">
        <f t="shared" ca="1" si="0"/>
        <v>0</v>
      </c>
      <c r="M34" s="22">
        <f t="shared" ca="1" si="0"/>
        <v>0</v>
      </c>
      <c r="N34" s="22">
        <f t="shared" ca="1" si="0"/>
        <v>0</v>
      </c>
      <c r="O34" s="22">
        <f t="shared" ca="1" si="0"/>
        <v>0</v>
      </c>
      <c r="P34" s="22">
        <f t="shared" ca="1" si="0"/>
        <v>0</v>
      </c>
      <c r="Q34" s="22">
        <f t="shared" ca="1" si="0"/>
        <v>0</v>
      </c>
      <c r="R34" s="22">
        <f t="shared" ca="1" si="0"/>
        <v>0</v>
      </c>
      <c r="S34" s="22">
        <f t="shared" ca="1" si="0"/>
        <v>0</v>
      </c>
      <c r="T34" s="22">
        <f t="shared" ca="1" si="0"/>
        <v>0</v>
      </c>
      <c r="U34" s="22">
        <f t="shared" ca="1" si="0"/>
        <v>0</v>
      </c>
      <c r="V34" s="22">
        <f t="shared" ca="1" si="0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V52"/>
  <sheetViews>
    <sheetView showGridLines="0" zoomScale="80" zoomScaleNormal="80" workbookViewId="0">
      <selection activeCell="F10" sqref="F10"/>
    </sheetView>
  </sheetViews>
  <sheetFormatPr defaultRowHeight="14.5" x14ac:dyDescent="0.35"/>
  <cols>
    <col min="1" max="1" width="3.26953125" customWidth="1"/>
    <col min="2" max="2" width="4" customWidth="1"/>
    <col min="3" max="3" width="3.26953125" customWidth="1"/>
    <col min="4" max="4" width="27.7265625" customWidth="1"/>
    <col min="5" max="5" width="10.7265625" customWidth="1"/>
    <col min="6" max="6" width="21" customWidth="1"/>
    <col min="7" max="10" width="13.26953125" customWidth="1"/>
    <col min="11" max="11" width="15.81640625" customWidth="1"/>
    <col min="12" max="22" width="13.26953125" customWidth="1"/>
  </cols>
  <sheetData>
    <row r="1" spans="1:22" x14ac:dyDescent="0.3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35">
      <c r="A2" s="24" t="s">
        <v>35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3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35">
      <c r="A4" s="43"/>
      <c r="B4" s="43"/>
      <c r="C4" s="45"/>
      <c r="D4" s="46"/>
      <c r="E4" s="46"/>
      <c r="F4" s="44"/>
      <c r="G4" s="44"/>
    </row>
    <row r="5" spans="1:22" x14ac:dyDescent="0.35">
      <c r="A5" s="43"/>
      <c r="B5" s="43"/>
      <c r="C5" s="45"/>
      <c r="D5" s="9" t="s">
        <v>8</v>
      </c>
      <c r="E5" s="10" t="s">
        <v>2</v>
      </c>
      <c r="F5" s="11">
        <f>F8</f>
        <v>42736</v>
      </c>
      <c r="G5" s="49"/>
    </row>
    <row r="6" spans="1:22" x14ac:dyDescent="0.35">
      <c r="A6" s="43"/>
      <c r="B6" s="43"/>
      <c r="C6" s="45"/>
      <c r="D6" s="9" t="s">
        <v>10</v>
      </c>
      <c r="E6" s="9" t="s">
        <v>4</v>
      </c>
      <c r="F6" s="15">
        <f>5</f>
        <v>5</v>
      </c>
      <c r="G6" s="48"/>
    </row>
    <row r="7" spans="1:22" x14ac:dyDescent="0.35">
      <c r="A7" s="43"/>
      <c r="B7" s="43"/>
      <c r="C7" s="45"/>
      <c r="D7" s="9"/>
      <c r="E7" s="9"/>
      <c r="F7" s="13" t="s">
        <v>32</v>
      </c>
      <c r="G7" s="14" t="s">
        <v>33</v>
      </c>
    </row>
    <row r="8" spans="1:22" x14ac:dyDescent="0.35">
      <c r="A8" s="43"/>
      <c r="B8" s="43"/>
      <c r="C8" s="45"/>
      <c r="D8" s="9" t="s">
        <v>14</v>
      </c>
      <c r="E8" s="9" t="s">
        <v>2</v>
      </c>
      <c r="F8" s="11">
        <v>42736</v>
      </c>
      <c r="G8" s="11">
        <f>EDATE(F8,12)-1</f>
        <v>43100</v>
      </c>
    </row>
    <row r="9" spans="1:22" x14ac:dyDescent="0.35">
      <c r="A9" s="43"/>
      <c r="B9" s="43"/>
      <c r="C9" s="45"/>
    </row>
    <row r="10" spans="1:22" x14ac:dyDescent="0.35">
      <c r="A10" s="43"/>
      <c r="B10" s="43"/>
      <c r="C10" s="45"/>
      <c r="D10" s="46" t="s">
        <v>30</v>
      </c>
      <c r="E10" t="s">
        <v>4</v>
      </c>
      <c r="F10" s="56">
        <f>Abschreibungen!E14</f>
        <v>100</v>
      </c>
      <c r="G10" s="51">
        <f>1/F10</f>
        <v>0.01</v>
      </c>
    </row>
    <row r="11" spans="1:22" x14ac:dyDescent="0.35">
      <c r="A11" s="43"/>
      <c r="B11" s="43"/>
      <c r="C11" s="45"/>
      <c r="D11" s="46" t="s">
        <v>36</v>
      </c>
      <c r="E11" s="46"/>
      <c r="F11" s="50"/>
      <c r="G11" s="50"/>
    </row>
    <row r="12" spans="1:22" x14ac:dyDescent="0.35">
      <c r="A12" s="1"/>
      <c r="B12" s="1"/>
      <c r="C12" s="46"/>
      <c r="D12" s="46"/>
      <c r="E12" s="46"/>
      <c r="F12" s="1"/>
      <c r="G12" s="1"/>
    </row>
    <row r="13" spans="1:22" x14ac:dyDescent="0.35">
      <c r="A13" s="1"/>
      <c r="B13" s="25"/>
      <c r="C13" s="25"/>
      <c r="D13" s="25"/>
      <c r="E13" s="28"/>
      <c r="F13" s="28"/>
      <c r="G13" s="29" t="s">
        <v>14</v>
      </c>
      <c r="H13" s="30"/>
      <c r="I13" s="29"/>
      <c r="J13" s="29"/>
      <c r="K13" s="29"/>
      <c r="L13" s="29"/>
      <c r="M13" s="29"/>
      <c r="N13" s="29"/>
      <c r="O13" s="29"/>
      <c r="P13" s="31"/>
      <c r="Q13" s="31"/>
      <c r="R13" s="36"/>
      <c r="S13" s="29" t="s">
        <v>15</v>
      </c>
      <c r="T13" s="29"/>
      <c r="U13" s="31"/>
      <c r="V13" s="31"/>
    </row>
    <row r="14" spans="1:22" x14ac:dyDescent="0.35">
      <c r="A14" s="1"/>
      <c r="B14" s="32"/>
      <c r="C14" s="32"/>
      <c r="D14" s="32"/>
      <c r="E14" s="33"/>
      <c r="F14" s="33"/>
      <c r="G14" s="34" t="str">
        <f ca="1">Timing!I2</f>
        <v>Mai 2024</v>
      </c>
      <c r="H14" s="34" t="str">
        <f ca="1">Timing!J2</f>
        <v>Jun 2024</v>
      </c>
      <c r="I14" s="34" t="str">
        <f ca="1">Timing!K2</f>
        <v>Jul 2024</v>
      </c>
      <c r="J14" s="34" t="str">
        <f ca="1">Timing!L2</f>
        <v>Aug 2024</v>
      </c>
      <c r="K14" s="34" t="str">
        <f ca="1">Timing!M2</f>
        <v>Sep 2024</v>
      </c>
      <c r="L14" s="34" t="str">
        <f ca="1">Timing!N2</f>
        <v>Okt 2024</v>
      </c>
      <c r="M14" s="34" t="str">
        <f ca="1">Timing!O2</f>
        <v>Nov 2024</v>
      </c>
      <c r="N14" s="34" t="str">
        <f ca="1">Timing!P2</f>
        <v>Dez 2024</v>
      </c>
      <c r="O14" s="34" t="str">
        <f ca="1">Timing!Q2</f>
        <v>Jan 2025</v>
      </c>
      <c r="P14" s="34" t="str">
        <f ca="1">Timing!R2</f>
        <v>Feb 2025</v>
      </c>
      <c r="Q14" s="34" t="str">
        <f ca="1">Timing!S2</f>
        <v>Mär 2025</v>
      </c>
      <c r="R14" s="35" t="str">
        <f ca="1">Timing!T2</f>
        <v>Apr 2025</v>
      </c>
      <c r="S14" s="34" t="str">
        <f ca="1">Timing!U2</f>
        <v>FY 2025</v>
      </c>
      <c r="T14" s="34" t="str">
        <f ca="1">Timing!V2</f>
        <v>FY 2026</v>
      </c>
      <c r="U14" s="34" t="str">
        <f ca="1">Timing!W2</f>
        <v>FY 2027</v>
      </c>
      <c r="V14" s="34" t="str">
        <f ca="1">Timing!X2</f>
        <v>FY 2028</v>
      </c>
    </row>
    <row r="15" spans="1:2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/>
      <c r="C16" s="1"/>
      <c r="D16" s="2" t="s">
        <v>29</v>
      </c>
      <c r="E16" s="1"/>
      <c r="F16" s="1"/>
      <c r="G16" s="52">
        <f>Abschreibungen!E20</f>
        <v>0</v>
      </c>
      <c r="H16" s="52">
        <f>Abschreibungen!F20</f>
        <v>0</v>
      </c>
      <c r="I16" s="52">
        <f>Abschreibungen!G20</f>
        <v>0</v>
      </c>
      <c r="J16" s="52">
        <f>Abschreibungen!H20</f>
        <v>0</v>
      </c>
      <c r="K16" s="52">
        <f>Abschreibungen!I20</f>
        <v>0</v>
      </c>
      <c r="L16" s="52">
        <f>Abschreibungen!J20</f>
        <v>0</v>
      </c>
      <c r="M16" s="52">
        <f>Abschreibungen!K20</f>
        <v>0</v>
      </c>
      <c r="N16" s="52">
        <f>Abschreibungen!L20</f>
        <v>0</v>
      </c>
      <c r="O16" s="52">
        <f>Abschreibungen!M20</f>
        <v>0</v>
      </c>
      <c r="P16" s="52">
        <f>Abschreibungen!N20</f>
        <v>0</v>
      </c>
      <c r="Q16" s="52">
        <f>Abschreibungen!O20</f>
        <v>0</v>
      </c>
      <c r="R16" s="52">
        <f>Abschreibungen!P20</f>
        <v>0</v>
      </c>
      <c r="S16" s="52">
        <f>Abschreibungen!R20</f>
        <v>0</v>
      </c>
      <c r="T16" s="52">
        <f>Abschreibungen!S20</f>
        <v>0</v>
      </c>
      <c r="U16" s="52">
        <f>Abschreibungen!T20</f>
        <v>0</v>
      </c>
      <c r="V16" s="52">
        <f>Abschreibungen!U20</f>
        <v>0</v>
      </c>
    </row>
    <row r="17" spans="1:22" x14ac:dyDescent="0.3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/>
      <c r="C18" s="1"/>
      <c r="D18" s="1" t="str">
        <f ca="1">OFFSET($F$14,,ROWS($C$18:C18)) &amp; " CapEx Abschreibung"</f>
        <v>Mai 2024 CapEx Abschreibung</v>
      </c>
      <c r="E18" s="1"/>
      <c r="F18" s="1"/>
      <c r="G18" s="42">
        <f ca="1">IF(Timing!I$23&lt;Days_in_year,IF($F$10,Restwert!F18/$F$10/Months_in_year,0),IF($F$10,Restwert!F18/$F$10,0))</f>
        <v>0</v>
      </c>
      <c r="H18" s="42">
        <f ca="1">IF(Timing!J$23&lt;Days_in_year,IF($F$10,Restwert!G$18/$F$10/Months_in_year,0),IF($F$10,Restwert!G$18/$F$10,0))</f>
        <v>0</v>
      </c>
      <c r="I18" s="42">
        <f ca="1">IF(Timing!K$23&lt;Days_in_year,IF($F$10,Restwert!H$18/$F$10/Months_in_year,0),IF($F$10,Restwert!H$18/$F$10,0))</f>
        <v>0</v>
      </c>
      <c r="J18" s="42">
        <f ca="1">IF(Timing!L$23&lt;Days_in_year,IF($F$10,Restwert!I$18/$F$10/Months_in_year,0),IF($F$10,Restwert!I$18/$F$10,0))</f>
        <v>0</v>
      </c>
      <c r="K18" s="42">
        <f ca="1">IF(Timing!M$23&lt;Days_in_year,IF($F$10,Restwert!J$18/$F$10/Months_in_year,0),IF($F$10,Restwert!J$18/$F$10,0))</f>
        <v>0</v>
      </c>
      <c r="L18" s="42">
        <f ca="1">IF(Timing!N$23&lt;Days_in_year,IF($F$10,Restwert!K$18/$F$10/Months_in_year,0),IF($F$10,Restwert!K$18/$F$10,0))</f>
        <v>0</v>
      </c>
      <c r="M18" s="42">
        <f ca="1">IF(Timing!O$23&lt;Days_in_year,IF($F$10,Restwert!L$18/$F$10/Months_in_year,0),IF($F$10,Restwert!L$18/$F$10,0))</f>
        <v>0</v>
      </c>
      <c r="N18" s="42">
        <f ca="1">IF(Timing!P$23&lt;Days_in_year,IF($F$10,Restwert!M$18/$F$10/Months_in_year,0),IF($F$10,Restwert!M$18/$F$10,0))</f>
        <v>0</v>
      </c>
      <c r="O18" s="42">
        <f ca="1">IF(Timing!Q$23&lt;Days_in_year,IF($F$10,Restwert!N$18/$F$10/Months_in_year,0),IF($F$10,Restwert!N$18/$F$10,0))</f>
        <v>0</v>
      </c>
      <c r="P18" s="42">
        <f ca="1">IF(Timing!R$23&lt;Days_in_year,IF($F$10,Restwert!O$18/$F$10/Months_in_year,0),IF($F$10,Restwert!O$18/$F$10,0))</f>
        <v>0</v>
      </c>
      <c r="Q18" s="42">
        <f ca="1">IF(Timing!S$23&lt;Days_in_year,IF($F$10,Restwert!P$18/$F$10/Months_in_year,0),IF($F$10,Restwert!P$18/$F$10,0))</f>
        <v>0</v>
      </c>
      <c r="R18" s="42">
        <f ca="1">IF(Timing!T$23&lt;Days_in_year,IF($F$10,Restwert!Q$18/$F$10/Months_in_year,0),IF($F$10,Restwert!Q$18/$F$10,0))</f>
        <v>0</v>
      </c>
      <c r="S18" s="42">
        <f ca="1">IF(Timing!U$23&lt;Days_in_year,IF($F$10,Restwert!R$18/$F$10/Months_in_year,0),IF($F$10,Restwert!R$18/$F$10,0))</f>
        <v>0</v>
      </c>
      <c r="T18" s="42">
        <f ca="1">IF(Timing!V$23&lt;Days_in_year,IF($F$10,Restwert!S$18/$F$10/Months_in_year,0),IF($F$10,Restwert!S$18/$F$10,0))</f>
        <v>0</v>
      </c>
      <c r="U18" s="42">
        <f ca="1">IF(Timing!W$23&lt;Days_in_year,IF($F$10,Restwert!T$18/$F$10/Months_in_year,0),IF($F$10,Restwert!T$18/$F$10,0))</f>
        <v>0</v>
      </c>
      <c r="V18" s="42">
        <f ca="1">IF(Timing!X$23&lt;Days_in_year,IF($F$10,Restwert!U$18/$F$10/Months_in_year,0),IF($F$10,Restwert!U$18/$F$10,0))</f>
        <v>0</v>
      </c>
    </row>
    <row r="19" spans="1:22" x14ac:dyDescent="0.35">
      <c r="A19" s="1"/>
      <c r="C19" s="1"/>
      <c r="D19" s="1" t="str">
        <f ca="1">OFFSET($F$14,,ROWS($C$18:C19)) &amp; " CapEx Abschreibung"</f>
        <v>Jun 2024 CapEx Abschreibung</v>
      </c>
      <c r="E19" s="1"/>
      <c r="F19" s="1"/>
      <c r="G19" s="42"/>
      <c r="H19" s="42">
        <f ca="1">IF(Timing!J$23&lt;Days_in_year,IF($F$10,Restwert!G19/$F$10/Months_in_year,0),IF($F$10,Restwert!G19/$F$10,0))</f>
        <v>0</v>
      </c>
      <c r="I19" s="42">
        <f ca="1">IF(Timing!K$23&lt;Days_in_year,IF($F$10,Restwert!H19/$F$10/Months_in_year,0),IF($F$10,Restwert!H19/$F$10,0))</f>
        <v>0</v>
      </c>
      <c r="J19" s="42">
        <f ca="1">IF(Timing!L$23&lt;Days_in_year,IF($F$10,Restwert!I19/$F$10/Months_in_year,0),IF($F$10,Restwert!I19/$F$10,0))</f>
        <v>0</v>
      </c>
      <c r="K19" s="42">
        <f ca="1">IF(Timing!M$23&lt;Days_in_year,IF($F$10,Restwert!J19/$F$10/Months_in_year,0),IF($F$10,Restwert!J19/$F$10,0))</f>
        <v>0</v>
      </c>
      <c r="L19" s="42">
        <f ca="1">IF(Timing!N$23&lt;Days_in_year,IF($F$10,Restwert!K19/$F$10/Months_in_year,0),IF($F$10,Restwert!K19/$F$10,0))</f>
        <v>0</v>
      </c>
      <c r="M19" s="42">
        <f ca="1">IF(Timing!O$23&lt;Days_in_year,IF($F$10,Restwert!L19/$F$10/Months_in_year,0),IF($F$10,Restwert!L19/$F$10,0))</f>
        <v>0</v>
      </c>
      <c r="N19" s="42">
        <f ca="1">IF(Timing!P$23&lt;Days_in_year,IF($F$10,Restwert!M19/$F$10/Months_in_year,0),IF($F$10,Restwert!M19/$F$10,0))</f>
        <v>0</v>
      </c>
      <c r="O19" s="42">
        <f ca="1">IF(Timing!Q$23&lt;Days_in_year,IF($F$10,Restwert!N19/$F$10/Months_in_year,0),IF($F$10,Restwert!N19/$F$10,0))</f>
        <v>0</v>
      </c>
      <c r="P19" s="42">
        <f ca="1">IF(Timing!R$23&lt;Days_in_year,IF($F$10,Restwert!O19/$F$10/Months_in_year,0),IF($F$10,Restwert!O19/$F$10,0))</f>
        <v>0</v>
      </c>
      <c r="Q19" s="42">
        <f ca="1">IF(Timing!S$23&lt;Days_in_year,IF($F$10,Restwert!P19/$F$10/Months_in_year,0),IF($F$10,Restwert!P19/$F$10,0))</f>
        <v>0</v>
      </c>
      <c r="R19" s="42">
        <f ca="1">IF(Timing!T$23&lt;Days_in_year,IF($F$10,Restwert!Q19/$F$10/Months_in_year,0),IF($F$10,Restwert!Q19/$F$10,0))</f>
        <v>0</v>
      </c>
      <c r="S19" s="42">
        <f ca="1">IF(Timing!U$23&lt;Days_in_year,IF($F$10,Restwert!R19/$F$10/Months_in_year,0),IF($F$10,Restwert!R19/$F$10,0))</f>
        <v>0</v>
      </c>
      <c r="T19" s="42">
        <f ca="1">IF(Timing!V$23&lt;Days_in_year,IF($F$10,Restwert!S19/$F$10/Months_in_year,0),IF($F$10,Restwert!S19/$F$10,0))</f>
        <v>0</v>
      </c>
      <c r="U19" s="42">
        <f ca="1">IF(Timing!W$23&lt;Days_in_year,IF($F$10,Restwert!T19/$F$10/Months_in_year,0),IF($F$10,Restwert!T19/$F$10,0))</f>
        <v>0</v>
      </c>
      <c r="V19" s="42">
        <f ca="1">IF(Timing!X$23&lt;Days_in_year,IF($F$10,Restwert!U19/$F$10/Months_in_year,0),IF($F$10,Restwert!U19/$F$10,0))</f>
        <v>0</v>
      </c>
    </row>
    <row r="20" spans="1:22" x14ac:dyDescent="0.35">
      <c r="A20" s="1"/>
      <c r="C20" s="1"/>
      <c r="D20" s="1" t="str">
        <f ca="1">OFFSET($F$14,,ROWS($C$18:C20)) &amp; " CapEx Abschreibung"</f>
        <v>Jul 2024 CapEx Abschreibung</v>
      </c>
      <c r="E20" s="1"/>
      <c r="F20" s="1"/>
      <c r="G20" s="42"/>
      <c r="H20" s="42"/>
      <c r="I20" s="42">
        <f ca="1">IF(Timing!K$23&lt;Days_in_year,IF($F$10,Restwert!H20/$F$10/Months_in_year,0),IF($F$10,Restwert!H20/$F$10,0))</f>
        <v>0</v>
      </c>
      <c r="J20" s="42">
        <f ca="1">IF(Timing!L$23&lt;Days_in_year,IF($F$10,Restwert!I20/$F$10/Months_in_year,0),IF($F$10,Restwert!I20/$F$10,0))</f>
        <v>0</v>
      </c>
      <c r="K20" s="42">
        <f ca="1">IF(Timing!M$23&lt;Days_in_year,IF($F$10,Restwert!J20/$F$10/Months_in_year,0),IF($F$10,Restwert!J20/$F$10,0))</f>
        <v>0</v>
      </c>
      <c r="L20" s="42">
        <f ca="1">IF(Timing!N$23&lt;Days_in_year,IF($F$10,Restwert!K20/$F$10/Months_in_year,0),IF($F$10,Restwert!K20/$F$10,0))</f>
        <v>0</v>
      </c>
      <c r="M20" s="42">
        <f ca="1">IF(Timing!O$23&lt;Days_in_year,IF($F$10,Restwert!L20/$F$10/Months_in_year,0),IF($F$10,Restwert!L20/$F$10,0))</f>
        <v>0</v>
      </c>
      <c r="N20" s="42">
        <f ca="1">IF(Timing!P$23&lt;Days_in_year,IF($F$10,Restwert!M20/$F$10/Months_in_year,0),IF($F$10,Restwert!M20/$F$10,0))</f>
        <v>0</v>
      </c>
      <c r="O20" s="42">
        <f ca="1">IF(Timing!Q$23&lt;Days_in_year,IF($F$10,Restwert!N20/$F$10/Months_in_year,0),IF($F$10,Restwert!N20/$F$10,0))</f>
        <v>0</v>
      </c>
      <c r="P20" s="42">
        <f ca="1">IF(Timing!R$23&lt;Days_in_year,IF($F$10,Restwert!O20/$F$10/Months_in_year,0),IF($F$10,Restwert!O20/$F$10,0))</f>
        <v>0</v>
      </c>
      <c r="Q20" s="42">
        <f ca="1">IF(Timing!S$23&lt;Days_in_year,IF($F$10,Restwert!P20/$F$10/Months_in_year,0),IF($F$10,Restwert!P20/$F$10,0))</f>
        <v>0</v>
      </c>
      <c r="R20" s="42">
        <f ca="1">IF(Timing!T$23&lt;Days_in_year,IF($F$10,Restwert!Q20/$F$10/Months_in_year,0),IF($F$10,Restwert!Q20/$F$10,0))</f>
        <v>0</v>
      </c>
      <c r="S20" s="42">
        <f ca="1">IF(Timing!U$23&lt;Days_in_year,IF($F$10,Restwert!R20/$F$10/Months_in_year,0),IF($F$10,Restwert!R20/$F$10,0))</f>
        <v>0</v>
      </c>
      <c r="T20" s="42">
        <f ca="1">IF(Timing!V$23&lt;Days_in_year,IF($F$10,Restwert!S20/$F$10/Months_in_year,0),IF($F$10,Restwert!S20/$F$10,0))</f>
        <v>0</v>
      </c>
      <c r="U20" s="42">
        <f ca="1">IF(Timing!W$23&lt;Days_in_year,IF($F$10,Restwert!T20/$F$10/Months_in_year,0),IF($F$10,Restwert!T20/$F$10,0))</f>
        <v>0</v>
      </c>
      <c r="V20" s="42">
        <f ca="1">IF(Timing!X$23&lt;Days_in_year,IF($F$10,Restwert!U20/$F$10/Months_in_year,0),IF($F$10,Restwert!U20/$F$10,0))</f>
        <v>0</v>
      </c>
    </row>
    <row r="21" spans="1:22" x14ac:dyDescent="0.35">
      <c r="A21" s="1"/>
      <c r="C21" s="1"/>
      <c r="D21" s="1" t="str">
        <f ca="1">OFFSET($F$14,,ROWS($C$18:C21)) &amp; " CapEx Abschreibung"</f>
        <v>Aug 2024 CapEx Abschreibung</v>
      </c>
      <c r="E21" s="1"/>
      <c r="F21" s="1"/>
      <c r="G21" s="42"/>
      <c r="H21" s="42"/>
      <c r="I21" s="42"/>
      <c r="J21" s="42">
        <f ca="1">IF(Timing!L$23&lt;Days_in_year,IF($F$10,Restwert!I21/$F$10/Months_in_year,0),IF($F$10,Restwert!I21/$F$10,0))</f>
        <v>0</v>
      </c>
      <c r="K21" s="42">
        <f ca="1">IF(Timing!M$23&lt;Days_in_year,IF($F$10,Restwert!J21/$F$10/Months_in_year,0),IF($F$10,Restwert!J21/$F$10,0))</f>
        <v>0</v>
      </c>
      <c r="L21" s="42">
        <f ca="1">IF(Timing!N$23&lt;Days_in_year,IF($F$10,Restwert!K21/$F$10/Months_in_year,0),IF($F$10,Restwert!K21/$F$10,0))</f>
        <v>0</v>
      </c>
      <c r="M21" s="42">
        <f ca="1">IF(Timing!O$23&lt;Days_in_year,IF($F$10,Restwert!L21/$F$10/Months_in_year,0),IF($F$10,Restwert!L21/$F$10,0))</f>
        <v>0</v>
      </c>
      <c r="N21" s="42">
        <f ca="1">IF(Timing!P$23&lt;Days_in_year,IF($F$10,Restwert!M21/$F$10/Months_in_year,0),IF($F$10,Restwert!M21/$F$10,0))</f>
        <v>0</v>
      </c>
      <c r="O21" s="42">
        <f ca="1">IF(Timing!Q$23&lt;Days_in_year,IF($F$10,Restwert!N21/$F$10/Months_in_year,0),IF($F$10,Restwert!N21/$F$10,0))</f>
        <v>0</v>
      </c>
      <c r="P21" s="42">
        <f ca="1">IF(Timing!R$23&lt;Days_in_year,IF($F$10,Restwert!O21/$F$10/Months_in_year,0),IF($F$10,Restwert!O21/$F$10,0))</f>
        <v>0</v>
      </c>
      <c r="Q21" s="42">
        <f ca="1">IF(Timing!S$23&lt;Days_in_year,IF($F$10,Restwert!P21/$F$10/Months_in_year,0),IF($F$10,Restwert!P21/$F$10,0))</f>
        <v>0</v>
      </c>
      <c r="R21" s="42">
        <f ca="1">IF(Timing!T$23&lt;Days_in_year,IF($F$10,Restwert!Q21/$F$10/Months_in_year,0),IF($F$10,Restwert!Q21/$F$10,0))</f>
        <v>0</v>
      </c>
      <c r="S21" s="42">
        <f ca="1">IF(Timing!U$23&lt;Days_in_year,IF($F$10,Restwert!R21/$F$10/Months_in_year,0),IF($F$10,Restwert!R21/$F$10,0))</f>
        <v>0</v>
      </c>
      <c r="T21" s="42">
        <f ca="1">IF(Timing!V$23&lt;Days_in_year,IF($F$10,Restwert!S21/$F$10/Months_in_year,0),IF($F$10,Restwert!S21/$F$10,0))</f>
        <v>0</v>
      </c>
      <c r="U21" s="42">
        <f ca="1">IF(Timing!W$23&lt;Days_in_year,IF($F$10,Restwert!T21/$F$10/Months_in_year,0),IF($F$10,Restwert!T21/$F$10,0))</f>
        <v>0</v>
      </c>
      <c r="V21" s="42">
        <f ca="1">IF(Timing!X$23&lt;Days_in_year,IF($F$10,Restwert!U21/$F$10/Months_in_year,0),IF($F$10,Restwert!U21/$F$10,0))</f>
        <v>0</v>
      </c>
    </row>
    <row r="22" spans="1:22" x14ac:dyDescent="0.35">
      <c r="A22" s="1"/>
      <c r="C22" s="1"/>
      <c r="D22" s="1" t="str">
        <f ca="1">OFFSET($F$14,,ROWS($C$18:C22)) &amp; " CapEx Abschreibung"</f>
        <v>Sep 2024 CapEx Abschreibung</v>
      </c>
      <c r="E22" s="1"/>
      <c r="F22" s="1"/>
      <c r="G22" s="42"/>
      <c r="H22" s="42"/>
      <c r="I22" s="42"/>
      <c r="J22" s="42"/>
      <c r="K22" s="42">
        <f ca="1">IF(Timing!M$23&lt;Days_in_year,IF($F$10,Restwert!J22/$F$10/Months_in_year,0),IF($F$10,Restwert!J22/$F$10,0))</f>
        <v>0</v>
      </c>
      <c r="L22" s="42">
        <f ca="1">IF(Timing!N$23&lt;Days_in_year,IF($F$10,Restwert!K22/$F$10/Months_in_year,0),IF($F$10,Restwert!K22/$F$10,0))</f>
        <v>0</v>
      </c>
      <c r="M22" s="42">
        <f ca="1">IF(Timing!O$23&lt;Days_in_year,IF($F$10,Restwert!L22/$F$10/Months_in_year,0),IF($F$10,Restwert!L22/$F$10,0))</f>
        <v>0</v>
      </c>
      <c r="N22" s="42">
        <f ca="1">IF(Timing!P$23&lt;Days_in_year,IF($F$10,Restwert!M22/$F$10/Months_in_year,0),IF($F$10,Restwert!M22/$F$10,0))</f>
        <v>0</v>
      </c>
      <c r="O22" s="42">
        <f ca="1">IF(Timing!Q$23&lt;Days_in_year,IF($F$10,Restwert!N22/$F$10/Months_in_year,0),IF($F$10,Restwert!N22/$F$10,0))</f>
        <v>0</v>
      </c>
      <c r="P22" s="42">
        <f ca="1">IF(Timing!R$23&lt;Days_in_year,IF($F$10,Restwert!O22/$F$10/Months_in_year,0),IF($F$10,Restwert!O22/$F$10,0))</f>
        <v>0</v>
      </c>
      <c r="Q22" s="42">
        <f ca="1">IF(Timing!S$23&lt;Days_in_year,IF($F$10,Restwert!P22/$F$10/Months_in_year,0),IF($F$10,Restwert!P22/$F$10,0))</f>
        <v>0</v>
      </c>
      <c r="R22" s="42">
        <f ca="1">IF(Timing!T$23&lt;Days_in_year,IF($F$10,Restwert!Q22/$F$10/Months_in_year,0),IF($F$10,Restwert!Q22/$F$10,0))</f>
        <v>0</v>
      </c>
      <c r="S22" s="42">
        <f ca="1">IF(Timing!U$23&lt;Days_in_year,IF($F$10,Restwert!R22/$F$10/Months_in_year,0),IF($F$10,Restwert!R22/$F$10,0))</f>
        <v>0</v>
      </c>
      <c r="T22" s="42">
        <f ca="1">IF(Timing!V$23&lt;Days_in_year,IF($F$10,Restwert!S22/$F$10/Months_in_year,0),IF($F$10,Restwert!S22/$F$10,0))</f>
        <v>0</v>
      </c>
      <c r="U22" s="42">
        <f ca="1">IF(Timing!W$23&lt;Days_in_year,IF($F$10,Restwert!T22/$F$10/Months_in_year,0),IF($F$10,Restwert!T22/$F$10,0))</f>
        <v>0</v>
      </c>
      <c r="V22" s="42">
        <f ca="1">IF(Timing!X$23&lt;Days_in_year,IF($F$10,Restwert!U22/$F$10/Months_in_year,0),IF($F$10,Restwert!U22/$F$10,0))</f>
        <v>0</v>
      </c>
    </row>
    <row r="23" spans="1:22" x14ac:dyDescent="0.35">
      <c r="A23" s="1"/>
      <c r="C23" s="1"/>
      <c r="D23" s="1" t="str">
        <f ca="1">OFFSET($F$14,,ROWS($C$18:C23)) &amp; " CapEx Abschreibung"</f>
        <v>Okt 2024 CapEx Abschreibung</v>
      </c>
      <c r="E23" s="1"/>
      <c r="F23" s="1"/>
      <c r="G23" s="42"/>
      <c r="H23" s="42"/>
      <c r="I23" s="42"/>
      <c r="J23" s="42"/>
      <c r="K23" s="42"/>
      <c r="L23" s="42">
        <f ca="1">IF(Timing!N$23&lt;Days_in_year,IF($F$10,Restwert!K23/$F$10/Months_in_year,0),IF($F$10,Restwert!K23/$F$10,0))</f>
        <v>0</v>
      </c>
      <c r="M23" s="42">
        <f ca="1">IF(Timing!O$23&lt;Days_in_year,IF($F$10,Restwert!L23/$F$10/Months_in_year,0),IF($F$10,Restwert!L23/$F$10,0))</f>
        <v>0</v>
      </c>
      <c r="N23" s="42">
        <f ca="1">IF(Timing!P$23&lt;Days_in_year,IF($F$10,Restwert!M23/$F$10/Months_in_year,0),IF($F$10,Restwert!M23/$F$10,0))</f>
        <v>0</v>
      </c>
      <c r="O23" s="42">
        <f ca="1">IF(Timing!Q$23&lt;Days_in_year,IF($F$10,Restwert!N23/$F$10/Months_in_year,0),IF($F$10,Restwert!N23/$F$10,0))</f>
        <v>0</v>
      </c>
      <c r="P23" s="42">
        <f ca="1">IF(Timing!R$23&lt;Days_in_year,IF($F$10,Restwert!O23/$F$10/Months_in_year,0),IF($F$10,Restwert!O23/$F$10,0))</f>
        <v>0</v>
      </c>
      <c r="Q23" s="42">
        <f ca="1">IF(Timing!S$23&lt;Days_in_year,IF($F$10,Restwert!P23/$F$10/Months_in_year,0),IF($F$10,Restwert!P23/$F$10,0))</f>
        <v>0</v>
      </c>
      <c r="R23" s="42">
        <f ca="1">IF(Timing!T$23&lt;Days_in_year,IF($F$10,Restwert!Q23/$F$10/Months_in_year,0),IF($F$10,Restwert!Q23/$F$10,0))</f>
        <v>0</v>
      </c>
      <c r="S23" s="42">
        <f ca="1">IF(Timing!U$23&lt;Days_in_year,IF($F$10,Restwert!R23/$F$10/Months_in_year,0),IF($F$10,Restwert!R23/$F$10,0))</f>
        <v>0</v>
      </c>
      <c r="T23" s="42">
        <f ca="1">IF(Timing!V$23&lt;Days_in_year,IF($F$10,Restwert!S23/$F$10/Months_in_year,0),IF($F$10,Restwert!S23/$F$10,0))</f>
        <v>0</v>
      </c>
      <c r="U23" s="42">
        <f ca="1">IF(Timing!W$23&lt;Days_in_year,IF($F$10,Restwert!T23/$F$10/Months_in_year,0),IF($F$10,Restwert!T23/$F$10,0))</f>
        <v>0</v>
      </c>
      <c r="V23" s="42">
        <f ca="1">IF(Timing!X$23&lt;Days_in_year,IF($F$10,Restwert!U23/$F$10/Months_in_year,0),IF($F$10,Restwert!U23/$F$10,0))</f>
        <v>0</v>
      </c>
    </row>
    <row r="24" spans="1:22" x14ac:dyDescent="0.35">
      <c r="A24" s="1"/>
      <c r="C24" s="1"/>
      <c r="D24" s="1" t="str">
        <f ca="1">OFFSET($F$14,,ROWS($C$18:C24)) &amp; " CapEx Abschreibung"</f>
        <v>Nov 2024 CapEx Abschreibung</v>
      </c>
      <c r="E24" s="1"/>
      <c r="F24" s="1"/>
      <c r="G24" s="42"/>
      <c r="H24" s="42"/>
      <c r="I24" s="42"/>
      <c r="J24" s="42"/>
      <c r="K24" s="42"/>
      <c r="L24" s="42"/>
      <c r="M24" s="42">
        <f ca="1">IF(Timing!O$23&lt;Days_in_year,IF($F$10,Restwert!L24/$F$10/Months_in_year,0),IF($F$10,Restwert!L24/$F$10,0))</f>
        <v>0</v>
      </c>
      <c r="N24" s="42">
        <f ca="1">IF(Timing!P$23&lt;Days_in_year,IF($F$10,Restwert!M24/$F$10/Months_in_year,0),IF($F$10,Restwert!M24/$F$10,0))</f>
        <v>0</v>
      </c>
      <c r="O24" s="42">
        <f ca="1">IF(Timing!Q$23&lt;Days_in_year,IF($F$10,Restwert!N24/$F$10/Months_in_year,0),IF($F$10,Restwert!N24/$F$10,0))</f>
        <v>0</v>
      </c>
      <c r="P24" s="42">
        <f ca="1">IF(Timing!R$23&lt;Days_in_year,IF($F$10,Restwert!O24/$F$10/Months_in_year,0),IF($F$10,Restwert!O24/$F$10,0))</f>
        <v>0</v>
      </c>
      <c r="Q24" s="42">
        <f ca="1">IF(Timing!S$23&lt;Days_in_year,IF($F$10,Restwert!P24/$F$10/Months_in_year,0),IF($F$10,Restwert!P24/$F$10,0))</f>
        <v>0</v>
      </c>
      <c r="R24" s="42">
        <f ca="1">IF(Timing!T$23&lt;Days_in_year,IF($F$10,Restwert!Q24/$F$10/Months_in_year,0),IF($F$10,Restwert!Q24/$F$10,0))</f>
        <v>0</v>
      </c>
      <c r="S24" s="42">
        <f ca="1">IF(Timing!U$23&lt;Days_in_year,IF($F$10,Restwert!R24/$F$10/Months_in_year,0),IF($F$10,Restwert!R24/$F$10,0))</f>
        <v>0</v>
      </c>
      <c r="T24" s="42">
        <f ca="1">IF(Timing!V$23&lt;Days_in_year,IF($F$10,Restwert!S24/$F$10/Months_in_year,0),IF($F$10,Restwert!S24/$F$10,0))</f>
        <v>0</v>
      </c>
      <c r="U24" s="42">
        <f ca="1">IF(Timing!W$23&lt;Days_in_year,IF($F$10,Restwert!T24/$F$10/Months_in_year,0),IF($F$10,Restwert!T24/$F$10,0))</f>
        <v>0</v>
      </c>
      <c r="V24" s="42">
        <f ca="1">IF(Timing!X$23&lt;Days_in_year,IF($F$10,Restwert!U24/$F$10/Months_in_year,0),IF($F$10,Restwert!U24/$F$10,0))</f>
        <v>0</v>
      </c>
    </row>
    <row r="25" spans="1:22" x14ac:dyDescent="0.35">
      <c r="A25" s="1"/>
      <c r="C25" s="1"/>
      <c r="D25" s="1" t="str">
        <f ca="1">OFFSET($F$14,,ROWS($C$18:C25)) &amp; " CapEx Abschreibung"</f>
        <v>Dez 2024 CapEx Abschreibung</v>
      </c>
      <c r="E25" s="1"/>
      <c r="F25" s="1"/>
      <c r="G25" s="42"/>
      <c r="H25" s="42"/>
      <c r="I25" s="42"/>
      <c r="J25" s="42"/>
      <c r="K25" s="42"/>
      <c r="L25" s="42"/>
      <c r="M25" s="42"/>
      <c r="N25" s="42">
        <f ca="1">IF(Timing!P$23&lt;Days_in_year,IF($F$10,Restwert!M25/$F$10/Months_in_year,0),IF($F$10,Restwert!M25/$F$10,0))</f>
        <v>0</v>
      </c>
      <c r="O25" s="42">
        <f ca="1">IF(Timing!Q$23&lt;Days_in_year,IF($F$10,Restwert!N25/$F$10/Months_in_year,0),IF($F$10,Restwert!N25/$F$10,0))</f>
        <v>0</v>
      </c>
      <c r="P25" s="42">
        <f ca="1">IF(Timing!R$23&lt;Days_in_year,IF($F$10,Restwert!O25/$F$10/Months_in_year,0),IF($F$10,Restwert!O25/$F$10,0))</f>
        <v>0</v>
      </c>
      <c r="Q25" s="42">
        <f ca="1">IF(Timing!S$23&lt;Days_in_year,IF($F$10,Restwert!P25/$F$10/Months_in_year,0),IF($F$10,Restwert!P25/$F$10,0))</f>
        <v>0</v>
      </c>
      <c r="R25" s="42">
        <f ca="1">IF(Timing!T$23&lt;Days_in_year,IF($F$10,Restwert!Q25/$F$10/Months_in_year,0),IF($F$10,Restwert!Q25/$F$10,0))</f>
        <v>0</v>
      </c>
      <c r="S25" s="42">
        <f ca="1">IF(Timing!U$23&lt;Days_in_year,IF($F$10,Restwert!R25/$F$10/Months_in_year,0),IF($F$10,Restwert!R25/$F$10,0))</f>
        <v>0</v>
      </c>
      <c r="T25" s="42">
        <f ca="1">IF(Timing!V$23&lt;Days_in_year,IF($F$10,Restwert!S25/$F$10/Months_in_year,0),IF($F$10,Restwert!S25/$F$10,0))</f>
        <v>0</v>
      </c>
      <c r="U25" s="42">
        <f ca="1">IF(Timing!W$23&lt;Days_in_year,IF($F$10,Restwert!T25/$F$10/Months_in_year,0),IF($F$10,Restwert!T25/$F$10,0))</f>
        <v>0</v>
      </c>
      <c r="V25" s="42">
        <f ca="1">IF(Timing!X$23&lt;Days_in_year,IF($F$10,Restwert!U25/$F$10/Months_in_year,0),IF($F$10,Restwert!U25/$F$10,0))</f>
        <v>0</v>
      </c>
    </row>
    <row r="26" spans="1:22" x14ac:dyDescent="0.35">
      <c r="A26" s="1"/>
      <c r="C26" s="1"/>
      <c r="D26" s="1" t="str">
        <f ca="1">OFFSET($F$14,,ROWS($C$18:C26)) &amp; " CapEx Abschreibung"</f>
        <v>Jan 2025 CapEx Abschreibung</v>
      </c>
      <c r="E26" s="1"/>
      <c r="F26" s="1"/>
      <c r="G26" s="42"/>
      <c r="H26" s="42"/>
      <c r="I26" s="42"/>
      <c r="J26" s="42"/>
      <c r="K26" s="42"/>
      <c r="L26" s="42"/>
      <c r="M26" s="42"/>
      <c r="N26" s="42"/>
      <c r="O26" s="42">
        <f ca="1">IF(Timing!Q$23&lt;Days_in_year,IF($F$10,Restwert!N26/$F$10/Months_in_year,0),IF($F$10,Restwert!N26/$F$10,0))</f>
        <v>0</v>
      </c>
      <c r="P26" s="42">
        <f ca="1">IF(Timing!R$23&lt;Days_in_year,IF($F$10,Restwert!O26/$F$10/Months_in_year,0),IF($F$10,Restwert!O26/$F$10,0))</f>
        <v>0</v>
      </c>
      <c r="Q26" s="42">
        <f ca="1">IF(Timing!S$23&lt;Days_in_year,IF($F$10,Restwert!P26/$F$10/Months_in_year,0),IF($F$10,Restwert!P26/$F$10,0))</f>
        <v>0</v>
      </c>
      <c r="R26" s="42">
        <f ca="1">IF(Timing!T$23&lt;Days_in_year,IF($F$10,Restwert!Q26/$F$10/Months_in_year,0),IF($F$10,Restwert!Q26/$F$10,0))</f>
        <v>0</v>
      </c>
      <c r="S26" s="42">
        <f ca="1">IF(Timing!U$23&lt;Days_in_year,IF($F$10,Restwert!R26/$F$10/Months_in_year,0),IF($F$10,Restwert!R26/$F$10,0))</f>
        <v>0</v>
      </c>
      <c r="T26" s="42">
        <f ca="1">IF(Timing!V$23&lt;Days_in_year,IF($F$10,Restwert!S26/$F$10/Months_in_year,0),IF($F$10,Restwert!S26/$F$10,0))</f>
        <v>0</v>
      </c>
      <c r="U26" s="42">
        <f ca="1">IF(Timing!W$23&lt;Days_in_year,IF($F$10,Restwert!T26/$F$10/Months_in_year,0),IF($F$10,Restwert!T26/$F$10,0))</f>
        <v>0</v>
      </c>
      <c r="V26" s="42">
        <f ca="1">IF(Timing!X$23&lt;Days_in_year,IF($F$10,Restwert!U26/$F$10/Months_in_year,0),IF($F$10,Restwert!U26/$F$10,0))</f>
        <v>0</v>
      </c>
    </row>
    <row r="27" spans="1:22" x14ac:dyDescent="0.35">
      <c r="A27" s="1"/>
      <c r="C27" s="1"/>
      <c r="D27" s="1" t="str">
        <f ca="1">OFFSET($F$14,,ROWS($C$18:C27)) &amp; " CapEx Abschreibung"</f>
        <v>Feb 2025 CapEx Abschreibung</v>
      </c>
      <c r="E27" s="1"/>
      <c r="F27" s="1"/>
      <c r="G27" s="42"/>
      <c r="H27" s="42"/>
      <c r="I27" s="42"/>
      <c r="J27" s="42"/>
      <c r="K27" s="42"/>
      <c r="L27" s="42"/>
      <c r="M27" s="42"/>
      <c r="N27" s="42"/>
      <c r="O27" s="42"/>
      <c r="P27" s="42">
        <f ca="1">IF(Timing!R$23&lt;Days_in_year,IF($F$10,Restwert!O27/$F$10/Months_in_year,0),IF($F$10,Restwert!O27/$F$10,0))</f>
        <v>0</v>
      </c>
      <c r="Q27" s="42">
        <f ca="1">IF(Timing!S$23&lt;Days_in_year,IF($F$10,Restwert!P27/$F$10/Months_in_year,0),IF($F$10,Restwert!P27/$F$10,0))</f>
        <v>0</v>
      </c>
      <c r="R27" s="42">
        <f ca="1">IF(Timing!T$23&lt;Days_in_year,IF($F$10,Restwert!Q27/$F$10/Months_in_year,0),IF($F$10,Restwert!Q27/$F$10,0))</f>
        <v>0</v>
      </c>
      <c r="S27" s="42">
        <f ca="1">IF(Timing!U$23&lt;Days_in_year,IF($F$10,Restwert!R27/$F$10/Months_in_year,0),IF($F$10,Restwert!R27/$F$10,0))</f>
        <v>0</v>
      </c>
      <c r="T27" s="42">
        <f ca="1">IF(Timing!V$23&lt;Days_in_year,IF($F$10,Restwert!S27/$F$10/Months_in_year,0),IF($F$10,Restwert!S27/$F$10,0))</f>
        <v>0</v>
      </c>
      <c r="U27" s="42">
        <f ca="1">IF(Timing!W$23&lt;Days_in_year,IF($F$10,Restwert!T27/$F$10/Months_in_year,0),IF($F$10,Restwert!T27/$F$10,0))</f>
        <v>0</v>
      </c>
      <c r="V27" s="42">
        <f ca="1">IF(Timing!X$23&lt;Days_in_year,IF($F$10,Restwert!U27/$F$10/Months_in_year,0),IF($F$10,Restwert!U27/$F$10,0))</f>
        <v>0</v>
      </c>
    </row>
    <row r="28" spans="1:22" x14ac:dyDescent="0.35">
      <c r="A28" s="1"/>
      <c r="C28" s="1"/>
      <c r="D28" s="1" t="str">
        <f ca="1">OFFSET($F$14,,ROWS($C$18:C28)) &amp; " CapEx Abschreibung"</f>
        <v>Mär 2025 CapEx Abschreibung</v>
      </c>
      <c r="E28" s="1"/>
      <c r="F28" s="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>
        <f ca="1">IF(Timing!S$23&lt;Days_in_year,IF($F$10,Restwert!P28/$F$10/Months_in_year,0),IF($F$10,Restwert!P28/$F$10,0))</f>
        <v>0</v>
      </c>
      <c r="R28" s="42">
        <f ca="1">IF(Timing!T$23&lt;Days_in_year,IF($F$10,Restwert!Q28/$F$10/Months_in_year,0),IF($F$10,Restwert!Q28/$F$10,0))</f>
        <v>0</v>
      </c>
      <c r="S28" s="42">
        <f ca="1">IF(Timing!U$23&lt;Days_in_year,IF($F$10,Restwert!R28/$F$10/Months_in_year,0),IF($F$10,Restwert!R28/$F$10,0))</f>
        <v>0</v>
      </c>
      <c r="T28" s="42">
        <f ca="1">IF(Timing!V$23&lt;Days_in_year,IF($F$10,Restwert!S28/$F$10/Months_in_year,0),IF($F$10,Restwert!S28/$F$10,0))</f>
        <v>0</v>
      </c>
      <c r="U28" s="42">
        <f ca="1">IF(Timing!W$23&lt;Days_in_year,IF($F$10,Restwert!T28/$F$10/Months_in_year,0),IF($F$10,Restwert!T28/$F$10,0))</f>
        <v>0</v>
      </c>
      <c r="V28" s="42">
        <f ca="1">IF(Timing!X$23&lt;Days_in_year,IF($F$10,Restwert!U28/$F$10/Months_in_year,0),IF($F$10,Restwert!U28/$F$10,0))</f>
        <v>0</v>
      </c>
    </row>
    <row r="29" spans="1:22" x14ac:dyDescent="0.35">
      <c r="A29" s="1"/>
      <c r="C29" s="1"/>
      <c r="D29" s="1" t="str">
        <f ca="1">OFFSET($F$14,,ROWS($C$18:C29)) &amp; " CapEx Abschreibung"</f>
        <v>Apr 2025 CapEx Abschreibung</v>
      </c>
      <c r="E29" s="1"/>
      <c r="F29" s="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>
        <f ca="1">IF(Timing!T$23&lt;Days_in_year,IF($F$10,Restwert!Q29/$F$10/Months_in_year,0),IF($F$10,Restwert!Q29/$F$10,0))</f>
        <v>0</v>
      </c>
      <c r="S29" s="42">
        <f ca="1">IF(Timing!U$23&lt;Days_in_year,IF($F$10,Restwert!R29/$F$10/Months_in_year,0),IF($F$10,Restwert!R29/$F$10,0))</f>
        <v>0</v>
      </c>
      <c r="T29" s="42">
        <f ca="1">IF(Timing!V$23&lt;Days_in_year,IF($F$10,Restwert!S29/$F$10/Months_in_year,0),IF($F$10,Restwert!S29/$F$10,0))</f>
        <v>0</v>
      </c>
      <c r="U29" s="42">
        <f ca="1">IF(Timing!W$23&lt;Days_in_year,IF($F$10,Restwert!T29/$F$10/Months_in_year,0),IF($F$10,Restwert!T29/$F$10,0))</f>
        <v>0</v>
      </c>
      <c r="V29" s="42">
        <f ca="1">IF(Timing!X$23&lt;Days_in_year,IF($F$10,Restwert!U29/$F$10/Months_in_year,0),IF($F$10,Restwert!U29/$F$10,0))</f>
        <v>0</v>
      </c>
    </row>
    <row r="30" spans="1:22" x14ac:dyDescent="0.35">
      <c r="A30" s="1"/>
      <c r="C30" s="1"/>
      <c r="D30" s="1" t="str">
        <f ca="1">OFFSET($F$14,,ROWS($C$18:C30)) &amp; " CapEx Abschreibung"</f>
        <v>FY 2025 CapEx Abschreibung</v>
      </c>
      <c r="E30" s="1"/>
      <c r="F30" s="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>
        <f ca="1">IF(Timing!U$23&lt;Days_in_year,IF($F$10,Restwert!R30/$F$10/Months_in_year,0),IF($F$10,Restwert!R30/$F$10,0))</f>
        <v>0</v>
      </c>
      <c r="T30" s="42">
        <f ca="1">IF(Timing!V$23&lt;Days_in_year,IF($F$10,Restwert!S30/$F$10/Months_in_year,0),IF($F$10,Restwert!S30/$F$10,0))</f>
        <v>0</v>
      </c>
      <c r="U30" s="42">
        <f ca="1">IF(Timing!W$23&lt;Days_in_year,IF($F$10,Restwert!T30/$F$10/Months_in_year,0),IF($F$10,Restwert!T30/$F$10,0))</f>
        <v>0</v>
      </c>
      <c r="V30" s="42">
        <f ca="1">IF(Timing!X$23&lt;Days_in_year,IF($F$10,Restwert!U30/$F$10/Months_in_year,0),IF($F$10,Restwert!U30/$F$10,0))</f>
        <v>0</v>
      </c>
    </row>
    <row r="31" spans="1:22" x14ac:dyDescent="0.35">
      <c r="A31" s="1"/>
      <c r="C31" s="1"/>
      <c r="D31" s="1" t="str">
        <f ca="1">OFFSET($F$14,,ROWS($C$18:C31)) &amp; " CapEx Abschreibung"</f>
        <v>FY 2026 CapEx Abschreibung</v>
      </c>
      <c r="E31" s="1"/>
      <c r="F31" s="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>
        <f ca="1">IF(Timing!V$23&lt;Days_in_year,IF($F$10,Restwert!S31/$F$10/Months_in_year,0),IF($F$10,Restwert!S31/$F$10,0))</f>
        <v>0</v>
      </c>
      <c r="U31" s="42">
        <f ca="1">IF(Timing!W$23&lt;Days_in_year,IF($F$10,Restwert!T31/$F$10/Months_in_year,0),IF($F$10,Restwert!T31/$F$10,0))</f>
        <v>0</v>
      </c>
      <c r="V31" s="42">
        <f ca="1">IF(Timing!X$23&lt;Days_in_year,IF($F$10,Restwert!U31/$F$10/Months_in_year,0),IF($F$10,Restwert!U31/$F$10,0))</f>
        <v>0</v>
      </c>
    </row>
    <row r="32" spans="1:22" x14ac:dyDescent="0.35">
      <c r="A32" s="1"/>
      <c r="C32" s="1"/>
      <c r="D32" s="1" t="str">
        <f ca="1">OFFSET($F$14,,ROWS($C$18:C32)) &amp; " CapEx Abschreibung"</f>
        <v>FY 2027 CapEx Abschreibung</v>
      </c>
      <c r="E32" s="1"/>
      <c r="F32" s="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 ca="1">IF(Timing!W$23&lt;Days_in_year,IF($F$10,Restwert!T32/$F$10/Months_in_year,0),IF($F$10,Restwert!T32/$F$10,0))</f>
        <v>0</v>
      </c>
      <c r="V32" s="42">
        <f ca="1">IF(Timing!X$23&lt;Days_in_year,IF($F$10,Restwert!U32/$F$10/Months_in_year,0),IF($F$10,Restwert!U32/$F$10,0))</f>
        <v>0</v>
      </c>
    </row>
    <row r="33" spans="1:22" x14ac:dyDescent="0.35">
      <c r="A33" s="1"/>
      <c r="C33" s="1"/>
      <c r="D33" s="1" t="str">
        <f ca="1">OFFSET($F$14,,ROWS($C$18:C33)) &amp; " CapEx Abschreibung"</f>
        <v>FY 2028 CapEx Abschreibung</v>
      </c>
      <c r="E33" s="1"/>
      <c r="F33" s="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>
        <f ca="1">IF(Timing!X$23&lt;Days_in_year,IF($F$10,Restwert!U33/$F$10/Months_in_year,0),IF($F$10,Restwert!U33/$F$10,0))</f>
        <v>0</v>
      </c>
    </row>
    <row r="34" spans="1:22" x14ac:dyDescent="0.35">
      <c r="A34" s="1"/>
      <c r="B34" s="1"/>
      <c r="C34" s="1"/>
      <c r="D34" s="2" t="s">
        <v>31</v>
      </c>
      <c r="E34" s="1"/>
      <c r="F34" s="1"/>
      <c r="G34" s="22">
        <f ca="1">SUM(G18:G33)</f>
        <v>0</v>
      </c>
      <c r="H34" s="22">
        <f t="shared" ref="H34:V34" ca="1" si="0">SUM(H18:H33)</f>
        <v>0</v>
      </c>
      <c r="I34" s="22">
        <f t="shared" ca="1" si="0"/>
        <v>0</v>
      </c>
      <c r="J34" s="22">
        <f t="shared" ca="1" si="0"/>
        <v>0</v>
      </c>
      <c r="K34" s="22">
        <f t="shared" ca="1" si="0"/>
        <v>0</v>
      </c>
      <c r="L34" s="22">
        <f t="shared" ca="1" si="0"/>
        <v>0</v>
      </c>
      <c r="M34" s="22">
        <f t="shared" ca="1" si="0"/>
        <v>0</v>
      </c>
      <c r="N34" s="22">
        <f t="shared" ca="1" si="0"/>
        <v>0</v>
      </c>
      <c r="O34" s="22">
        <f t="shared" ca="1" si="0"/>
        <v>0</v>
      </c>
      <c r="P34" s="22">
        <f t="shared" ca="1" si="0"/>
        <v>0</v>
      </c>
      <c r="Q34" s="22">
        <f t="shared" ca="1" si="0"/>
        <v>0</v>
      </c>
      <c r="R34" s="22">
        <f t="shared" ca="1" si="0"/>
        <v>0</v>
      </c>
      <c r="S34" s="22">
        <f t="shared" ca="1" si="0"/>
        <v>0</v>
      </c>
      <c r="T34" s="22">
        <f t="shared" ca="1" si="0"/>
        <v>0</v>
      </c>
      <c r="U34" s="22">
        <f t="shared" ca="1" si="0"/>
        <v>0</v>
      </c>
      <c r="V34" s="22">
        <f t="shared" ca="1" si="0"/>
        <v>0</v>
      </c>
    </row>
    <row r="38" spans="1:22" x14ac:dyDescent="0.35">
      <c r="D38" s="21"/>
    </row>
    <row r="39" spans="1:22" x14ac:dyDescent="0.35">
      <c r="E39" s="21"/>
    </row>
    <row r="40" spans="1:22" x14ac:dyDescent="0.35">
      <c r="F40" s="21"/>
    </row>
    <row r="41" spans="1:22" x14ac:dyDescent="0.35">
      <c r="G41" s="21"/>
    </row>
    <row r="42" spans="1:22" x14ac:dyDescent="0.35">
      <c r="H42" s="21"/>
    </row>
    <row r="43" spans="1:22" x14ac:dyDescent="0.35">
      <c r="I43" s="21"/>
    </row>
    <row r="44" spans="1:22" x14ac:dyDescent="0.35">
      <c r="J44" s="21"/>
    </row>
    <row r="45" spans="1:22" x14ac:dyDescent="0.35">
      <c r="K45" s="21"/>
    </row>
    <row r="46" spans="1:22" x14ac:dyDescent="0.35">
      <c r="L46" s="21"/>
    </row>
    <row r="47" spans="1:22" x14ac:dyDescent="0.35">
      <c r="M47" s="21"/>
    </row>
    <row r="48" spans="1:22" x14ac:dyDescent="0.35">
      <c r="N48" s="21"/>
    </row>
    <row r="49" spans="15:18" x14ac:dyDescent="0.35">
      <c r="O49" s="21"/>
    </row>
    <row r="50" spans="15:18" x14ac:dyDescent="0.35">
      <c r="P50" s="21"/>
    </row>
    <row r="51" spans="15:18" x14ac:dyDescent="0.35">
      <c r="Q51" s="21"/>
    </row>
    <row r="52" spans="15:18" x14ac:dyDescent="0.35">
      <c r="R52" s="2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V34"/>
  <sheetViews>
    <sheetView showGridLines="0" zoomScale="80" zoomScaleNormal="80" workbookViewId="0">
      <selection activeCell="G19" sqref="G19"/>
    </sheetView>
  </sheetViews>
  <sheetFormatPr defaultColWidth="9.1796875" defaultRowHeight="14.5" x14ac:dyDescent="0.35"/>
  <cols>
    <col min="1" max="1" width="3.26953125" customWidth="1"/>
    <col min="2" max="2" width="4" customWidth="1"/>
    <col min="3" max="3" width="3.26953125" customWidth="1"/>
    <col min="4" max="4" width="27.7265625" customWidth="1"/>
    <col min="5" max="5" width="10.7265625" customWidth="1"/>
    <col min="6" max="6" width="21" customWidth="1"/>
    <col min="7" max="10" width="13.26953125" customWidth="1"/>
    <col min="11" max="11" width="15.81640625" customWidth="1"/>
    <col min="12" max="22" width="13.26953125" customWidth="1"/>
  </cols>
  <sheetData>
    <row r="1" spans="1:22" x14ac:dyDescent="0.3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35">
      <c r="A2" s="24" t="s">
        <v>35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3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35">
      <c r="A4" s="43"/>
      <c r="B4" s="43"/>
      <c r="C4" s="45"/>
      <c r="D4" s="46"/>
      <c r="E4" s="46"/>
      <c r="F4" s="44"/>
      <c r="G4" s="44"/>
    </row>
    <row r="5" spans="1:22" x14ac:dyDescent="0.35">
      <c r="A5" s="43"/>
      <c r="B5" s="43"/>
      <c r="C5" s="45"/>
      <c r="D5" s="9" t="s">
        <v>8</v>
      </c>
      <c r="E5" s="10" t="s">
        <v>2</v>
      </c>
      <c r="F5" s="11">
        <f>F8</f>
        <v>42736</v>
      </c>
      <c r="G5" s="49"/>
    </row>
    <row r="6" spans="1:22" x14ac:dyDescent="0.35">
      <c r="A6" s="43"/>
      <c r="B6" s="43"/>
      <c r="C6" s="45"/>
      <c r="D6" s="9" t="s">
        <v>10</v>
      </c>
      <c r="E6" s="9" t="s">
        <v>4</v>
      </c>
      <c r="F6" s="15">
        <f>5</f>
        <v>5</v>
      </c>
      <c r="G6" s="48"/>
    </row>
    <row r="7" spans="1:22" x14ac:dyDescent="0.35">
      <c r="A7" s="43"/>
      <c r="B7" s="43"/>
      <c r="C7" s="45"/>
      <c r="D7" s="9"/>
      <c r="E7" s="9"/>
      <c r="F7" s="13" t="s">
        <v>32</v>
      </c>
      <c r="G7" s="14" t="s">
        <v>33</v>
      </c>
    </row>
    <row r="8" spans="1:22" x14ac:dyDescent="0.35">
      <c r="A8" s="43"/>
      <c r="B8" s="43"/>
      <c r="C8" s="45"/>
      <c r="D8" s="9" t="s">
        <v>14</v>
      </c>
      <c r="E8" s="9" t="s">
        <v>2</v>
      </c>
      <c r="F8" s="11">
        <v>42736</v>
      </c>
      <c r="G8" s="11">
        <f>EDATE(F8,12)-1</f>
        <v>43100</v>
      </c>
    </row>
    <row r="9" spans="1:22" x14ac:dyDescent="0.35">
      <c r="A9" s="43"/>
      <c r="B9" s="43"/>
      <c r="C9" s="45"/>
    </row>
    <row r="10" spans="1:22" x14ac:dyDescent="0.35">
      <c r="A10" s="43"/>
      <c r="B10" s="43"/>
      <c r="C10" s="45"/>
      <c r="D10" s="46" t="s">
        <v>30</v>
      </c>
      <c r="E10" t="s">
        <v>4</v>
      </c>
      <c r="F10" s="47">
        <v>10</v>
      </c>
      <c r="G10" s="51">
        <f>1/F10</f>
        <v>0.1</v>
      </c>
    </row>
    <row r="11" spans="1:22" x14ac:dyDescent="0.35">
      <c r="A11" s="43"/>
      <c r="B11" s="43"/>
      <c r="C11" s="45"/>
      <c r="D11" s="46" t="s">
        <v>36</v>
      </c>
      <c r="E11" s="46"/>
      <c r="F11" s="50" t="s">
        <v>37</v>
      </c>
      <c r="G11" s="50" t="e">
        <f>MATCH(F11,'Periode (verstecken)'!D2:D3,0)</f>
        <v>#N/A</v>
      </c>
    </row>
    <row r="12" spans="1:22" x14ac:dyDescent="0.35">
      <c r="A12" s="1"/>
      <c r="B12" s="1"/>
      <c r="C12" s="46"/>
      <c r="D12" s="46"/>
      <c r="E12" s="46"/>
      <c r="F12" s="1"/>
      <c r="G12" s="1"/>
    </row>
    <row r="13" spans="1:22" x14ac:dyDescent="0.35">
      <c r="A13" s="1"/>
      <c r="B13" s="25"/>
      <c r="C13" s="25"/>
      <c r="D13" s="25"/>
      <c r="E13" s="28"/>
      <c r="F13" s="28"/>
      <c r="G13" s="29" t="s">
        <v>14</v>
      </c>
      <c r="H13" s="30"/>
      <c r="I13" s="29"/>
      <c r="J13" s="29"/>
      <c r="K13" s="29"/>
      <c r="L13" s="29"/>
      <c r="M13" s="29"/>
      <c r="N13" s="29"/>
      <c r="O13" s="29"/>
      <c r="P13" s="31"/>
      <c r="Q13" s="31"/>
      <c r="R13" s="36"/>
      <c r="S13" s="29" t="s">
        <v>15</v>
      </c>
      <c r="T13" s="29"/>
      <c r="U13" s="31"/>
      <c r="V13" s="31"/>
    </row>
    <row r="14" spans="1:22" x14ac:dyDescent="0.35">
      <c r="A14" s="1"/>
      <c r="B14" s="32"/>
      <c r="C14" s="32"/>
      <c r="D14" s="32"/>
      <c r="E14" s="33"/>
      <c r="F14" s="33"/>
      <c r="G14" s="34" t="str">
        <f ca="1">Timing!I2</f>
        <v>Mai 2024</v>
      </c>
      <c r="H14" s="34" t="str">
        <f ca="1">Timing!J2</f>
        <v>Jun 2024</v>
      </c>
      <c r="I14" s="34" t="str">
        <f ca="1">Timing!K2</f>
        <v>Jul 2024</v>
      </c>
      <c r="J14" s="34" t="str">
        <f ca="1">Timing!L2</f>
        <v>Aug 2024</v>
      </c>
      <c r="K14" s="34" t="str">
        <f ca="1">Timing!M2</f>
        <v>Sep 2024</v>
      </c>
      <c r="L14" s="34" t="str">
        <f ca="1">Timing!N2</f>
        <v>Okt 2024</v>
      </c>
      <c r="M14" s="34" t="str">
        <f ca="1">Timing!O2</f>
        <v>Nov 2024</v>
      </c>
      <c r="N14" s="34" t="str">
        <f ca="1">Timing!P2</f>
        <v>Dez 2024</v>
      </c>
      <c r="O14" s="34" t="str">
        <f ca="1">Timing!Q2</f>
        <v>Jan 2025</v>
      </c>
      <c r="P14" s="34" t="str">
        <f ca="1">Timing!R2</f>
        <v>Feb 2025</v>
      </c>
      <c r="Q14" s="34" t="str">
        <f ca="1">Timing!S2</f>
        <v>Mär 2025</v>
      </c>
      <c r="R14" s="35" t="str">
        <f ca="1">Timing!T2</f>
        <v>Apr 2025</v>
      </c>
      <c r="S14" s="34" t="str">
        <f ca="1">Timing!U2</f>
        <v>FY 2025</v>
      </c>
      <c r="T14" s="34" t="str">
        <f ca="1">Timing!V2</f>
        <v>FY 2026</v>
      </c>
      <c r="U14" s="34" t="str">
        <f ca="1">Timing!W2</f>
        <v>FY 2027</v>
      </c>
      <c r="V14" s="34" t="str">
        <f ca="1">Timing!X2</f>
        <v>FY 2028</v>
      </c>
    </row>
    <row r="15" spans="1:2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/>
      <c r="C16" s="1"/>
      <c r="D16" s="2" t="s">
        <v>29</v>
      </c>
      <c r="E16" s="1"/>
      <c r="F16" s="1"/>
      <c r="G16" s="52">
        <f>Degressiv!G16</f>
        <v>0</v>
      </c>
      <c r="H16" s="52">
        <f>Degressiv!H16</f>
        <v>0</v>
      </c>
      <c r="I16" s="52">
        <f>Degressiv!I16</f>
        <v>0</v>
      </c>
      <c r="J16" s="52">
        <f>Degressiv!J16</f>
        <v>0</v>
      </c>
      <c r="K16" s="52">
        <f>Degressiv!K16</f>
        <v>0</v>
      </c>
      <c r="L16" s="52">
        <f>Degressiv!L16</f>
        <v>0</v>
      </c>
      <c r="M16" s="52">
        <f>Degressiv!M16</f>
        <v>0</v>
      </c>
      <c r="N16" s="52">
        <f>Degressiv!N16</f>
        <v>0</v>
      </c>
      <c r="O16" s="52">
        <f>Degressiv!O16</f>
        <v>0</v>
      </c>
      <c r="P16" s="52">
        <f>Degressiv!P16</f>
        <v>0</v>
      </c>
      <c r="Q16" s="52">
        <f>Degressiv!Q16</f>
        <v>0</v>
      </c>
      <c r="R16" s="52">
        <f>Degressiv!R16</f>
        <v>0</v>
      </c>
      <c r="S16" s="52">
        <f>Degressiv!S16</f>
        <v>0</v>
      </c>
      <c r="T16" s="52">
        <f>Degressiv!T16</f>
        <v>0</v>
      </c>
      <c r="U16" s="52">
        <f>Degressiv!U16</f>
        <v>0</v>
      </c>
      <c r="V16" s="52">
        <f>Degressiv!V16</f>
        <v>0</v>
      </c>
    </row>
    <row r="17" spans="1:22" x14ac:dyDescent="0.3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/>
      <c r="C18" s="1"/>
      <c r="D18" s="1" t="str">
        <f ca="1">OFFSET($F$14,,ROWS($C$18:C18)) &amp; " CapEx Abschreibung"</f>
        <v>Mai 2024 CapEx Abschreibung</v>
      </c>
      <c r="E18" s="1"/>
      <c r="F18" s="42">
        <f t="array" ref="F18:F33">TRANSPOSE(G16:V16)</f>
        <v>0</v>
      </c>
      <c r="G18" s="42">
        <f ca="1">F18-Degressiv!G18</f>
        <v>0</v>
      </c>
      <c r="H18" s="42">
        <f ca="1">G18-Degressiv!H18</f>
        <v>0</v>
      </c>
      <c r="I18" s="42">
        <f ca="1">H18-Degressiv!I18</f>
        <v>0</v>
      </c>
      <c r="J18" s="42">
        <f ca="1">I18-Degressiv!J18</f>
        <v>0</v>
      </c>
      <c r="K18" s="42">
        <f ca="1">J18-Degressiv!K18</f>
        <v>0</v>
      </c>
      <c r="L18" s="42">
        <f ca="1">K18-Degressiv!L18</f>
        <v>0</v>
      </c>
      <c r="M18" s="42">
        <f ca="1">L18-Degressiv!M18</f>
        <v>0</v>
      </c>
      <c r="N18" s="42">
        <f ca="1">M18-Degressiv!N18</f>
        <v>0</v>
      </c>
      <c r="O18" s="42">
        <f ca="1">N18-Degressiv!O18</f>
        <v>0</v>
      </c>
      <c r="P18" s="42">
        <f ca="1">O18-Degressiv!P18</f>
        <v>0</v>
      </c>
      <c r="Q18" s="42">
        <f ca="1">P18-Degressiv!Q18</f>
        <v>0</v>
      </c>
      <c r="R18" s="42">
        <f ca="1">Q18-Degressiv!R18</f>
        <v>0</v>
      </c>
      <c r="S18" s="42">
        <f ca="1">R18-Degressiv!S18</f>
        <v>0</v>
      </c>
      <c r="T18" s="42">
        <f ca="1">S18-Degressiv!T18</f>
        <v>0</v>
      </c>
      <c r="U18" s="42">
        <f ca="1">T18-Degressiv!U18</f>
        <v>0</v>
      </c>
      <c r="V18" s="42">
        <f ca="1">U18-Degressiv!V18</f>
        <v>0</v>
      </c>
    </row>
    <row r="19" spans="1:22" x14ac:dyDescent="0.35">
      <c r="A19" s="1"/>
      <c r="C19" s="1"/>
      <c r="D19" s="1" t="str">
        <f ca="1">OFFSET($F$14,,ROWS($C$18:C19)) &amp; " CapEx Abschreibung"</f>
        <v>Jun 2024 CapEx Abschreibung</v>
      </c>
      <c r="E19" s="1"/>
      <c r="F19" s="1">
        <v>0</v>
      </c>
      <c r="G19" s="42">
        <f>F19-Degressiv!G19</f>
        <v>0</v>
      </c>
      <c r="H19" s="42">
        <f ca="1">G19-Degressiv!H19</f>
        <v>0</v>
      </c>
      <c r="I19" s="42">
        <f ca="1">H19-Degressiv!I19</f>
        <v>0</v>
      </c>
      <c r="J19" s="42">
        <f ca="1">I19-Degressiv!J19</f>
        <v>0</v>
      </c>
      <c r="K19" s="42">
        <f ca="1">J19-Degressiv!K19</f>
        <v>0</v>
      </c>
      <c r="L19" s="42">
        <f ca="1">K19-Degressiv!L19</f>
        <v>0</v>
      </c>
      <c r="M19" s="42">
        <f ca="1">L19-Degressiv!M19</f>
        <v>0</v>
      </c>
      <c r="N19" s="42">
        <f ca="1">M19-Degressiv!N19</f>
        <v>0</v>
      </c>
      <c r="O19" s="42">
        <f ca="1">N19-Degressiv!O19</f>
        <v>0</v>
      </c>
      <c r="P19" s="42">
        <f ca="1">O19-Degressiv!P19</f>
        <v>0</v>
      </c>
      <c r="Q19" s="42">
        <f ca="1">P19-Degressiv!Q19</f>
        <v>0</v>
      </c>
      <c r="R19" s="42">
        <f ca="1">Q19-Degressiv!R19</f>
        <v>0</v>
      </c>
      <c r="S19" s="42">
        <f ca="1">R19-Degressiv!S19</f>
        <v>0</v>
      </c>
      <c r="T19" s="42">
        <f ca="1">S19-Degressiv!T19</f>
        <v>0</v>
      </c>
      <c r="U19" s="42">
        <f ca="1">T19-Degressiv!U19</f>
        <v>0</v>
      </c>
      <c r="V19" s="42">
        <f ca="1">U19-Degressiv!V19</f>
        <v>0</v>
      </c>
    </row>
    <row r="20" spans="1:22" x14ac:dyDescent="0.35">
      <c r="A20" s="1"/>
      <c r="C20" s="1"/>
      <c r="D20" s="1" t="str">
        <f ca="1">OFFSET($F$14,,ROWS($C$18:C20)) &amp; " CapEx Abschreibung"</f>
        <v>Jul 2024 CapEx Abschreibung</v>
      </c>
      <c r="E20" s="1"/>
      <c r="F20" s="1">
        <v>0</v>
      </c>
      <c r="G20" s="42">
        <f>F20-Degressiv!G20</f>
        <v>0</v>
      </c>
      <c r="H20" s="42">
        <f>G20-Degressiv!H20</f>
        <v>0</v>
      </c>
      <c r="I20" s="42">
        <f ca="1">H20-Degressiv!I20</f>
        <v>0</v>
      </c>
      <c r="J20" s="42">
        <f ca="1">I20-Degressiv!J20</f>
        <v>0</v>
      </c>
      <c r="K20" s="42">
        <f ca="1">J20-Degressiv!K20</f>
        <v>0</v>
      </c>
      <c r="L20" s="42">
        <f ca="1">K20-Degressiv!L20</f>
        <v>0</v>
      </c>
      <c r="M20" s="42">
        <f ca="1">L20-Degressiv!M20</f>
        <v>0</v>
      </c>
      <c r="N20" s="42">
        <f ca="1">M20-Degressiv!N20</f>
        <v>0</v>
      </c>
      <c r="O20" s="42">
        <f ca="1">N20-Degressiv!O20</f>
        <v>0</v>
      </c>
      <c r="P20" s="42">
        <f ca="1">O20-Degressiv!P20</f>
        <v>0</v>
      </c>
      <c r="Q20" s="42">
        <f ca="1">P20-Degressiv!Q20</f>
        <v>0</v>
      </c>
      <c r="R20" s="42">
        <f ca="1">Q20-Degressiv!R20</f>
        <v>0</v>
      </c>
      <c r="S20" s="42">
        <f ca="1">R20-Degressiv!S20</f>
        <v>0</v>
      </c>
      <c r="T20" s="42">
        <f ca="1">S20-Degressiv!T20</f>
        <v>0</v>
      </c>
      <c r="U20" s="42">
        <f ca="1">T20-Degressiv!U20</f>
        <v>0</v>
      </c>
      <c r="V20" s="42">
        <f ca="1">U20-Degressiv!V20</f>
        <v>0</v>
      </c>
    </row>
    <row r="21" spans="1:22" x14ac:dyDescent="0.35">
      <c r="A21" s="1"/>
      <c r="C21" s="1"/>
      <c r="D21" s="1" t="str">
        <f ca="1">OFFSET($F$14,,ROWS($C$18:C21)) &amp; " CapEx Abschreibung"</f>
        <v>Aug 2024 CapEx Abschreibung</v>
      </c>
      <c r="E21" s="1"/>
      <c r="F21" s="1">
        <v>0</v>
      </c>
      <c r="G21" s="42">
        <f>F21-Degressiv!G21</f>
        <v>0</v>
      </c>
      <c r="H21" s="42">
        <f>G21-Degressiv!H21</f>
        <v>0</v>
      </c>
      <c r="I21" s="42">
        <f>H21-Degressiv!I21</f>
        <v>0</v>
      </c>
      <c r="J21" s="42">
        <f ca="1">I21-Degressiv!J21</f>
        <v>0</v>
      </c>
      <c r="K21" s="42">
        <f ca="1">J21-Degressiv!K21</f>
        <v>0</v>
      </c>
      <c r="L21" s="42">
        <f ca="1">K21-Degressiv!L21</f>
        <v>0</v>
      </c>
      <c r="M21" s="42">
        <f ca="1">L21-Degressiv!M21</f>
        <v>0</v>
      </c>
      <c r="N21" s="42">
        <f ca="1">M21-Degressiv!N21</f>
        <v>0</v>
      </c>
      <c r="O21" s="42">
        <f ca="1">N21-Degressiv!O21</f>
        <v>0</v>
      </c>
      <c r="P21" s="42">
        <f ca="1">O21-Degressiv!P21</f>
        <v>0</v>
      </c>
      <c r="Q21" s="42">
        <f ca="1">P21-Degressiv!Q21</f>
        <v>0</v>
      </c>
      <c r="R21" s="42">
        <f ca="1">Q21-Degressiv!R21</f>
        <v>0</v>
      </c>
      <c r="S21" s="42">
        <f ca="1">R21-Degressiv!S21</f>
        <v>0</v>
      </c>
      <c r="T21" s="42">
        <f ca="1">S21-Degressiv!T21</f>
        <v>0</v>
      </c>
      <c r="U21" s="42">
        <f ca="1">T21-Degressiv!U21</f>
        <v>0</v>
      </c>
      <c r="V21" s="42">
        <f ca="1">U21-Degressiv!V21</f>
        <v>0</v>
      </c>
    </row>
    <row r="22" spans="1:22" x14ac:dyDescent="0.35">
      <c r="A22" s="1"/>
      <c r="C22" s="1"/>
      <c r="D22" s="1" t="str">
        <f ca="1">OFFSET($F$14,,ROWS($C$18:C22)) &amp; " CapEx Abschreibung"</f>
        <v>Sep 2024 CapEx Abschreibung</v>
      </c>
      <c r="E22" s="1"/>
      <c r="F22" s="1">
        <v>0</v>
      </c>
      <c r="G22" s="42">
        <f>F22-Degressiv!G22</f>
        <v>0</v>
      </c>
      <c r="H22" s="42">
        <f>G22-Degressiv!H22</f>
        <v>0</v>
      </c>
      <c r="I22" s="42">
        <f>H22-Degressiv!I22</f>
        <v>0</v>
      </c>
      <c r="J22" s="42">
        <f>I22-Degressiv!J22</f>
        <v>0</v>
      </c>
      <c r="K22" s="42">
        <f ca="1">J22-Degressiv!K22</f>
        <v>0</v>
      </c>
      <c r="L22" s="42">
        <f ca="1">K22-Degressiv!L22</f>
        <v>0</v>
      </c>
      <c r="M22" s="42">
        <f ca="1">L22-Degressiv!M22</f>
        <v>0</v>
      </c>
      <c r="N22" s="42">
        <f ca="1">M22-Degressiv!N22</f>
        <v>0</v>
      </c>
      <c r="O22" s="42">
        <f ca="1">N22-Degressiv!O22</f>
        <v>0</v>
      </c>
      <c r="P22" s="42">
        <f ca="1">O22-Degressiv!P22</f>
        <v>0</v>
      </c>
      <c r="Q22" s="42">
        <f ca="1">P22-Degressiv!Q22</f>
        <v>0</v>
      </c>
      <c r="R22" s="42">
        <f ca="1">Q22-Degressiv!R22</f>
        <v>0</v>
      </c>
      <c r="S22" s="42">
        <f ca="1">R22-Degressiv!S22</f>
        <v>0</v>
      </c>
      <c r="T22" s="42">
        <f ca="1">S22-Degressiv!T22</f>
        <v>0</v>
      </c>
      <c r="U22" s="42">
        <f ca="1">T22-Degressiv!U22</f>
        <v>0</v>
      </c>
      <c r="V22" s="42">
        <f ca="1">U22-Degressiv!V22</f>
        <v>0</v>
      </c>
    </row>
    <row r="23" spans="1:22" x14ac:dyDescent="0.35">
      <c r="A23" s="1"/>
      <c r="C23" s="1"/>
      <c r="D23" s="1" t="str">
        <f ca="1">OFFSET($F$14,,ROWS($C$18:C23)) &amp; " CapEx Abschreibung"</f>
        <v>Okt 2024 CapEx Abschreibung</v>
      </c>
      <c r="E23" s="1"/>
      <c r="F23" s="1">
        <v>0</v>
      </c>
      <c r="G23" s="42">
        <f>F23-Degressiv!G23</f>
        <v>0</v>
      </c>
      <c r="H23" s="42">
        <f>G23-Degressiv!H23</f>
        <v>0</v>
      </c>
      <c r="I23" s="42">
        <f>H23-Degressiv!I23</f>
        <v>0</v>
      </c>
      <c r="J23" s="42">
        <f>I23-Degressiv!J23</f>
        <v>0</v>
      </c>
      <c r="K23" s="42">
        <f>J23-Degressiv!K23</f>
        <v>0</v>
      </c>
      <c r="L23" s="42">
        <f ca="1">K23-Degressiv!L23</f>
        <v>0</v>
      </c>
      <c r="M23" s="42">
        <f ca="1">L23-Degressiv!M23</f>
        <v>0</v>
      </c>
      <c r="N23" s="42">
        <f ca="1">M23-Degressiv!N23</f>
        <v>0</v>
      </c>
      <c r="O23" s="42">
        <f ca="1">N23-Degressiv!O23</f>
        <v>0</v>
      </c>
      <c r="P23" s="42">
        <f ca="1">O23-Degressiv!P23</f>
        <v>0</v>
      </c>
      <c r="Q23" s="42">
        <f ca="1">P23-Degressiv!Q23</f>
        <v>0</v>
      </c>
      <c r="R23" s="42">
        <f ca="1">Q23-Degressiv!R23</f>
        <v>0</v>
      </c>
      <c r="S23" s="42">
        <f ca="1">R23-Degressiv!S23</f>
        <v>0</v>
      </c>
      <c r="T23" s="42">
        <f ca="1">S23-Degressiv!T23</f>
        <v>0</v>
      </c>
      <c r="U23" s="42">
        <f ca="1">T23-Degressiv!U23</f>
        <v>0</v>
      </c>
      <c r="V23" s="42">
        <f ca="1">U23-Degressiv!V23</f>
        <v>0</v>
      </c>
    </row>
    <row r="24" spans="1:22" x14ac:dyDescent="0.35">
      <c r="A24" s="1"/>
      <c r="C24" s="1"/>
      <c r="D24" s="1" t="str">
        <f ca="1">OFFSET($F$14,,ROWS($C$18:C24)) &amp; " CapEx Abschreibung"</f>
        <v>Nov 2024 CapEx Abschreibung</v>
      </c>
      <c r="E24" s="1"/>
      <c r="F24" s="1">
        <v>0</v>
      </c>
      <c r="G24" s="42">
        <f>F24-Degressiv!G24</f>
        <v>0</v>
      </c>
      <c r="H24" s="42">
        <f>G24-Degressiv!H24</f>
        <v>0</v>
      </c>
      <c r="I24" s="42">
        <f>H24-Degressiv!I24</f>
        <v>0</v>
      </c>
      <c r="J24" s="42">
        <f>I24-Degressiv!J24</f>
        <v>0</v>
      </c>
      <c r="K24" s="42">
        <f>J24-Degressiv!K24</f>
        <v>0</v>
      </c>
      <c r="L24" s="42">
        <f>K24-Degressiv!L24</f>
        <v>0</v>
      </c>
      <c r="M24" s="42">
        <f ca="1">L24-Degressiv!M24</f>
        <v>0</v>
      </c>
      <c r="N24" s="42">
        <f ca="1">M24-Degressiv!N24</f>
        <v>0</v>
      </c>
      <c r="O24" s="42">
        <f ca="1">N24-Degressiv!O24</f>
        <v>0</v>
      </c>
      <c r="P24" s="42">
        <f ca="1">O24-Degressiv!P24</f>
        <v>0</v>
      </c>
      <c r="Q24" s="42">
        <f ca="1">P24-Degressiv!Q24</f>
        <v>0</v>
      </c>
      <c r="R24" s="42">
        <f ca="1">Q24-Degressiv!R24</f>
        <v>0</v>
      </c>
      <c r="S24" s="42">
        <f ca="1">R24-Degressiv!S24</f>
        <v>0</v>
      </c>
      <c r="T24" s="42">
        <f ca="1">S24-Degressiv!T24</f>
        <v>0</v>
      </c>
      <c r="U24" s="42">
        <f ca="1">T24-Degressiv!U24</f>
        <v>0</v>
      </c>
      <c r="V24" s="42">
        <f ca="1">U24-Degressiv!V24</f>
        <v>0</v>
      </c>
    </row>
    <row r="25" spans="1:22" x14ac:dyDescent="0.35">
      <c r="A25" s="1"/>
      <c r="C25" s="1"/>
      <c r="D25" s="1" t="str">
        <f ca="1">OFFSET($F$14,,ROWS($C$18:C25)) &amp; " CapEx Abschreibung"</f>
        <v>Dez 2024 CapEx Abschreibung</v>
      </c>
      <c r="E25" s="1"/>
      <c r="F25" s="1">
        <v>0</v>
      </c>
      <c r="G25" s="42">
        <f>F25-Degressiv!G25</f>
        <v>0</v>
      </c>
      <c r="H25" s="42">
        <f>G25-Degressiv!H25</f>
        <v>0</v>
      </c>
      <c r="I25" s="42">
        <f>H25-Degressiv!I25</f>
        <v>0</v>
      </c>
      <c r="J25" s="42">
        <f>I25-Degressiv!J25</f>
        <v>0</v>
      </c>
      <c r="K25" s="42">
        <f>J25-Degressiv!K25</f>
        <v>0</v>
      </c>
      <c r="L25" s="42">
        <f>K25-Degressiv!L25</f>
        <v>0</v>
      </c>
      <c r="M25" s="42">
        <f>L25-Degressiv!M25</f>
        <v>0</v>
      </c>
      <c r="N25" s="42">
        <f ca="1">M25-Degressiv!N25</f>
        <v>0</v>
      </c>
      <c r="O25" s="42">
        <f ca="1">N25-Degressiv!O25</f>
        <v>0</v>
      </c>
      <c r="P25" s="42">
        <f ca="1">O25-Degressiv!P25</f>
        <v>0</v>
      </c>
      <c r="Q25" s="42">
        <f ca="1">P25-Degressiv!Q25</f>
        <v>0</v>
      </c>
      <c r="R25" s="42">
        <f ca="1">Q25-Degressiv!R25</f>
        <v>0</v>
      </c>
      <c r="S25" s="42">
        <f ca="1">R25-Degressiv!S25</f>
        <v>0</v>
      </c>
      <c r="T25" s="42">
        <f ca="1">S25-Degressiv!T25</f>
        <v>0</v>
      </c>
      <c r="U25" s="42">
        <f ca="1">T25-Degressiv!U25</f>
        <v>0</v>
      </c>
      <c r="V25" s="42">
        <f ca="1">U25-Degressiv!V25</f>
        <v>0</v>
      </c>
    </row>
    <row r="26" spans="1:22" x14ac:dyDescent="0.35">
      <c r="A26" s="1"/>
      <c r="C26" s="1"/>
      <c r="D26" s="1" t="str">
        <f ca="1">OFFSET($F$14,,ROWS($C$18:C26)) &amp; " CapEx Abschreibung"</f>
        <v>Jan 2025 CapEx Abschreibung</v>
      </c>
      <c r="E26" s="1"/>
      <c r="F26" s="1">
        <v>0</v>
      </c>
      <c r="G26" s="42">
        <f>F26-Degressiv!G26</f>
        <v>0</v>
      </c>
      <c r="H26" s="42">
        <f>G26-Degressiv!H26</f>
        <v>0</v>
      </c>
      <c r="I26" s="42">
        <f>H26-Degressiv!I26</f>
        <v>0</v>
      </c>
      <c r="J26" s="42">
        <f>I26-Degressiv!J26</f>
        <v>0</v>
      </c>
      <c r="K26" s="42">
        <f>J26-Degressiv!K26</f>
        <v>0</v>
      </c>
      <c r="L26" s="42">
        <f>K26-Degressiv!L26</f>
        <v>0</v>
      </c>
      <c r="M26" s="42">
        <f>L26-Degressiv!M26</f>
        <v>0</v>
      </c>
      <c r="N26" s="42">
        <f>M26-Degressiv!N26</f>
        <v>0</v>
      </c>
      <c r="O26" s="42">
        <f ca="1">N26-Degressiv!O26</f>
        <v>0</v>
      </c>
      <c r="P26" s="42">
        <f ca="1">O26-Degressiv!P26</f>
        <v>0</v>
      </c>
      <c r="Q26" s="42">
        <f ca="1">P26-Degressiv!Q26</f>
        <v>0</v>
      </c>
      <c r="R26" s="42">
        <f ca="1">Q26-Degressiv!R26</f>
        <v>0</v>
      </c>
      <c r="S26" s="42">
        <f ca="1">R26-Degressiv!S26</f>
        <v>0</v>
      </c>
      <c r="T26" s="42">
        <f ca="1">S26-Degressiv!T26</f>
        <v>0</v>
      </c>
      <c r="U26" s="42">
        <f ca="1">T26-Degressiv!U26</f>
        <v>0</v>
      </c>
      <c r="V26" s="42">
        <f ca="1">U26-Degressiv!V26</f>
        <v>0</v>
      </c>
    </row>
    <row r="27" spans="1:22" x14ac:dyDescent="0.35">
      <c r="A27" s="1"/>
      <c r="C27" s="1"/>
      <c r="D27" s="1" t="str">
        <f ca="1">OFFSET($F$14,,ROWS($C$18:C27)) &amp; " CapEx Abschreibung"</f>
        <v>Feb 2025 CapEx Abschreibung</v>
      </c>
      <c r="E27" s="1"/>
      <c r="F27" s="1">
        <v>0</v>
      </c>
      <c r="G27" s="42">
        <f>F27-Degressiv!G27</f>
        <v>0</v>
      </c>
      <c r="H27" s="42">
        <f>G27-Degressiv!H27</f>
        <v>0</v>
      </c>
      <c r="I27" s="42">
        <f>H27-Degressiv!I27</f>
        <v>0</v>
      </c>
      <c r="J27" s="42">
        <f>I27-Degressiv!J27</f>
        <v>0</v>
      </c>
      <c r="K27" s="42">
        <f>J27-Degressiv!K27</f>
        <v>0</v>
      </c>
      <c r="L27" s="42">
        <f>K27-Degressiv!L27</f>
        <v>0</v>
      </c>
      <c r="M27" s="42">
        <f>L27-Degressiv!M27</f>
        <v>0</v>
      </c>
      <c r="N27" s="42">
        <f>M27-Degressiv!N27</f>
        <v>0</v>
      </c>
      <c r="O27" s="42">
        <f>N27-Degressiv!O27</f>
        <v>0</v>
      </c>
      <c r="P27" s="42">
        <f ca="1">O27-Degressiv!P27</f>
        <v>0</v>
      </c>
      <c r="Q27" s="42">
        <f ca="1">P27-Degressiv!Q27</f>
        <v>0</v>
      </c>
      <c r="R27" s="42">
        <f ca="1">Q27-Degressiv!R27</f>
        <v>0</v>
      </c>
      <c r="S27" s="42">
        <f ca="1">R27-Degressiv!S27</f>
        <v>0</v>
      </c>
      <c r="T27" s="42">
        <f ca="1">S27-Degressiv!T27</f>
        <v>0</v>
      </c>
      <c r="U27" s="42">
        <f ca="1">T27-Degressiv!U27</f>
        <v>0</v>
      </c>
      <c r="V27" s="42">
        <f ca="1">U27-Degressiv!V27</f>
        <v>0</v>
      </c>
    </row>
    <row r="28" spans="1:22" x14ac:dyDescent="0.35">
      <c r="A28" s="1"/>
      <c r="C28" s="1"/>
      <c r="D28" s="1" t="str">
        <f ca="1">OFFSET($F$14,,ROWS($C$18:C28)) &amp; " CapEx Abschreibung"</f>
        <v>Mär 2025 CapEx Abschreibung</v>
      </c>
      <c r="E28" s="1"/>
      <c r="F28" s="1">
        <v>0</v>
      </c>
      <c r="G28" s="42">
        <f>F28-Degressiv!G28</f>
        <v>0</v>
      </c>
      <c r="H28" s="42">
        <f>G28-Degressiv!H28</f>
        <v>0</v>
      </c>
      <c r="I28" s="42">
        <f>H28-Degressiv!I28</f>
        <v>0</v>
      </c>
      <c r="J28" s="42">
        <f>I28-Degressiv!J28</f>
        <v>0</v>
      </c>
      <c r="K28" s="42">
        <f>J28-Degressiv!K28</f>
        <v>0</v>
      </c>
      <c r="L28" s="42">
        <f>K28-Degressiv!L28</f>
        <v>0</v>
      </c>
      <c r="M28" s="42">
        <f>L28-Degressiv!M28</f>
        <v>0</v>
      </c>
      <c r="N28" s="42">
        <f>M28-Degressiv!N28</f>
        <v>0</v>
      </c>
      <c r="O28" s="42">
        <f>N28-Degressiv!O28</f>
        <v>0</v>
      </c>
      <c r="P28" s="42">
        <f>O28-Degressiv!P28</f>
        <v>0</v>
      </c>
      <c r="Q28" s="42">
        <f ca="1">P28-Degressiv!Q28</f>
        <v>0</v>
      </c>
      <c r="R28" s="42">
        <f ca="1">Q28-Degressiv!R28</f>
        <v>0</v>
      </c>
      <c r="S28" s="42">
        <f ca="1">R28-Degressiv!S28</f>
        <v>0</v>
      </c>
      <c r="T28" s="42">
        <f ca="1">S28-Degressiv!T28</f>
        <v>0</v>
      </c>
      <c r="U28" s="42">
        <f ca="1">T28-Degressiv!U28</f>
        <v>0</v>
      </c>
      <c r="V28" s="42">
        <f ca="1">U28-Degressiv!V28</f>
        <v>0</v>
      </c>
    </row>
    <row r="29" spans="1:22" x14ac:dyDescent="0.35">
      <c r="A29" s="1"/>
      <c r="C29" s="1"/>
      <c r="D29" s="1" t="str">
        <f ca="1">OFFSET($F$14,,ROWS($C$18:C29)) &amp; " CapEx Abschreibung"</f>
        <v>Apr 2025 CapEx Abschreibung</v>
      </c>
      <c r="E29" s="1"/>
      <c r="F29" s="1">
        <v>0</v>
      </c>
      <c r="G29" s="42">
        <f>F29-Degressiv!G29</f>
        <v>0</v>
      </c>
      <c r="H29" s="42">
        <f>G29-Degressiv!H29</f>
        <v>0</v>
      </c>
      <c r="I29" s="42">
        <f>H29-Degressiv!I29</f>
        <v>0</v>
      </c>
      <c r="J29" s="42">
        <f>I29-Degressiv!J29</f>
        <v>0</v>
      </c>
      <c r="K29" s="42">
        <f>J29-Degressiv!K29</f>
        <v>0</v>
      </c>
      <c r="L29" s="42">
        <f>K29-Degressiv!L29</f>
        <v>0</v>
      </c>
      <c r="M29" s="42">
        <f>L29-Degressiv!M29</f>
        <v>0</v>
      </c>
      <c r="N29" s="42">
        <f>M29-Degressiv!N29</f>
        <v>0</v>
      </c>
      <c r="O29" s="42">
        <f>N29-Degressiv!O29</f>
        <v>0</v>
      </c>
      <c r="P29" s="42">
        <f>O29-Degressiv!P29</f>
        <v>0</v>
      </c>
      <c r="Q29" s="42">
        <f>P29-Degressiv!Q29</f>
        <v>0</v>
      </c>
      <c r="R29" s="42">
        <f ca="1">Q29-Degressiv!R29</f>
        <v>0</v>
      </c>
      <c r="S29" s="42">
        <f ca="1">R29-Degressiv!S29</f>
        <v>0</v>
      </c>
      <c r="T29" s="42">
        <f ca="1">S29-Degressiv!T29</f>
        <v>0</v>
      </c>
      <c r="U29" s="42">
        <f ca="1">T29-Degressiv!U29</f>
        <v>0</v>
      </c>
      <c r="V29" s="42">
        <f ca="1">U29-Degressiv!V29</f>
        <v>0</v>
      </c>
    </row>
    <row r="30" spans="1:22" x14ac:dyDescent="0.35">
      <c r="A30" s="1"/>
      <c r="C30" s="1"/>
      <c r="D30" s="1" t="str">
        <f ca="1">OFFSET($F$14,,ROWS($C$18:C30)) &amp; " CapEx Abschreibung"</f>
        <v>FY 2025 CapEx Abschreibung</v>
      </c>
      <c r="E30" s="1"/>
      <c r="F30" s="1">
        <v>0</v>
      </c>
      <c r="G30" s="42">
        <f>F30-Degressiv!G30</f>
        <v>0</v>
      </c>
      <c r="H30" s="42">
        <f>G30-Degressiv!H30</f>
        <v>0</v>
      </c>
      <c r="I30" s="42">
        <f>H30-Degressiv!I30</f>
        <v>0</v>
      </c>
      <c r="J30" s="42">
        <f>I30-Degressiv!J30</f>
        <v>0</v>
      </c>
      <c r="K30" s="42">
        <f>J30-Degressiv!K30</f>
        <v>0</v>
      </c>
      <c r="L30" s="42">
        <f>K30-Degressiv!L30</f>
        <v>0</v>
      </c>
      <c r="M30" s="42">
        <f>L30-Degressiv!M30</f>
        <v>0</v>
      </c>
      <c r="N30" s="42">
        <f>M30-Degressiv!N30</f>
        <v>0</v>
      </c>
      <c r="O30" s="42">
        <f>N30-Degressiv!O30</f>
        <v>0</v>
      </c>
      <c r="P30" s="42">
        <f>O30-Degressiv!P30</f>
        <v>0</v>
      </c>
      <c r="Q30" s="42">
        <f>P30-Degressiv!Q30</f>
        <v>0</v>
      </c>
      <c r="R30" s="42">
        <f>Q30-Degressiv!R30</f>
        <v>0</v>
      </c>
      <c r="S30" s="42">
        <f ca="1">R30-Degressiv!S30</f>
        <v>0</v>
      </c>
      <c r="T30" s="42">
        <f ca="1">S30-Degressiv!T30</f>
        <v>0</v>
      </c>
      <c r="U30" s="42">
        <f ca="1">T30-Degressiv!U30</f>
        <v>0</v>
      </c>
      <c r="V30" s="42">
        <f ca="1">U30-Degressiv!V30</f>
        <v>0</v>
      </c>
    </row>
    <row r="31" spans="1:22" x14ac:dyDescent="0.35">
      <c r="A31" s="1"/>
      <c r="C31" s="1"/>
      <c r="D31" s="1" t="str">
        <f ca="1">OFFSET($F$14,,ROWS($C$18:C31)) &amp; " CapEx Abschreibung"</f>
        <v>FY 2026 CapEx Abschreibung</v>
      </c>
      <c r="E31" s="1"/>
      <c r="F31" s="1">
        <v>0</v>
      </c>
      <c r="G31" s="42">
        <f>F31-Degressiv!G31</f>
        <v>0</v>
      </c>
      <c r="H31" s="42">
        <f>G31-Degressiv!H31</f>
        <v>0</v>
      </c>
      <c r="I31" s="42">
        <f>H31-Degressiv!I31</f>
        <v>0</v>
      </c>
      <c r="J31" s="42">
        <f>I31-Degressiv!J31</f>
        <v>0</v>
      </c>
      <c r="K31" s="42">
        <f>J31-Degressiv!K31</f>
        <v>0</v>
      </c>
      <c r="L31" s="42">
        <f>K31-Degressiv!L31</f>
        <v>0</v>
      </c>
      <c r="M31" s="42">
        <f>L31-Degressiv!M31</f>
        <v>0</v>
      </c>
      <c r="N31" s="42">
        <f>M31-Degressiv!N31</f>
        <v>0</v>
      </c>
      <c r="O31" s="42">
        <f>N31-Degressiv!O31</f>
        <v>0</v>
      </c>
      <c r="P31" s="42">
        <f>O31-Degressiv!P31</f>
        <v>0</v>
      </c>
      <c r="Q31" s="42">
        <f>P31-Degressiv!Q31</f>
        <v>0</v>
      </c>
      <c r="R31" s="42">
        <f>Q31-Degressiv!R31</f>
        <v>0</v>
      </c>
      <c r="S31" s="42">
        <f>R31-Degressiv!S31</f>
        <v>0</v>
      </c>
      <c r="T31" s="42">
        <f ca="1">S31-Degressiv!T31</f>
        <v>0</v>
      </c>
      <c r="U31" s="42">
        <f ca="1">T31-Degressiv!U31</f>
        <v>0</v>
      </c>
      <c r="V31" s="42">
        <f ca="1">U31-Degressiv!V31</f>
        <v>0</v>
      </c>
    </row>
    <row r="32" spans="1:22" x14ac:dyDescent="0.35">
      <c r="A32" s="1"/>
      <c r="C32" s="1"/>
      <c r="D32" s="1" t="str">
        <f ca="1">OFFSET($F$14,,ROWS($C$18:C32)) &amp; " CapEx Abschreibung"</f>
        <v>FY 2027 CapEx Abschreibung</v>
      </c>
      <c r="E32" s="1"/>
      <c r="F32" s="1">
        <v>0</v>
      </c>
      <c r="G32" s="42">
        <f>F32-Degressiv!G32</f>
        <v>0</v>
      </c>
      <c r="H32" s="42">
        <f>G32-Degressiv!H32</f>
        <v>0</v>
      </c>
      <c r="I32" s="42">
        <f>H32-Degressiv!I32</f>
        <v>0</v>
      </c>
      <c r="J32" s="42">
        <f>I32-Degressiv!J32</f>
        <v>0</v>
      </c>
      <c r="K32" s="42">
        <f>J32-Degressiv!K32</f>
        <v>0</v>
      </c>
      <c r="L32" s="42">
        <f>K32-Degressiv!L32</f>
        <v>0</v>
      </c>
      <c r="M32" s="42">
        <f>L32-Degressiv!M32</f>
        <v>0</v>
      </c>
      <c r="N32" s="42">
        <f>M32-Degressiv!N32</f>
        <v>0</v>
      </c>
      <c r="O32" s="42">
        <f>N32-Degressiv!O32</f>
        <v>0</v>
      </c>
      <c r="P32" s="42">
        <f>O32-Degressiv!P32</f>
        <v>0</v>
      </c>
      <c r="Q32" s="42">
        <f>P32-Degressiv!Q32</f>
        <v>0</v>
      </c>
      <c r="R32" s="42">
        <f>Q32-Degressiv!R32</f>
        <v>0</v>
      </c>
      <c r="S32" s="42">
        <f>R32-Degressiv!S32</f>
        <v>0</v>
      </c>
      <c r="T32" s="42">
        <f>S32-Degressiv!T32</f>
        <v>0</v>
      </c>
      <c r="U32" s="42">
        <f ca="1">T32-Degressiv!U32</f>
        <v>0</v>
      </c>
      <c r="V32" s="42">
        <f ca="1">U32-Degressiv!V32</f>
        <v>0</v>
      </c>
    </row>
    <row r="33" spans="1:22" x14ac:dyDescent="0.35">
      <c r="A33" s="1"/>
      <c r="C33" s="1"/>
      <c r="D33" s="1" t="str">
        <f ca="1">OFFSET($F$14,,ROWS($C$18:C33)) &amp; " CapEx Abschreibung"</f>
        <v>FY 2028 CapEx Abschreibung</v>
      </c>
      <c r="E33" s="1"/>
      <c r="F33" s="1">
        <v>0</v>
      </c>
      <c r="G33" s="42">
        <f>F33-Degressiv!G33</f>
        <v>0</v>
      </c>
      <c r="H33" s="42">
        <f>G33-Degressiv!H33</f>
        <v>0</v>
      </c>
      <c r="I33" s="42">
        <f>H33-Degressiv!I33</f>
        <v>0</v>
      </c>
      <c r="J33" s="42">
        <f>I33-Degressiv!J33</f>
        <v>0</v>
      </c>
      <c r="K33" s="42">
        <f>J33-Degressiv!K33</f>
        <v>0</v>
      </c>
      <c r="L33" s="42">
        <f>K33-Degressiv!L33</f>
        <v>0</v>
      </c>
      <c r="M33" s="42">
        <f>L33-Degressiv!M33</f>
        <v>0</v>
      </c>
      <c r="N33" s="42">
        <f>M33-Degressiv!N33</f>
        <v>0</v>
      </c>
      <c r="O33" s="42">
        <f>N33-Degressiv!O33</f>
        <v>0</v>
      </c>
      <c r="P33" s="42">
        <f>O33-Degressiv!P33</f>
        <v>0</v>
      </c>
      <c r="Q33" s="42">
        <f>P33-Degressiv!Q33</f>
        <v>0</v>
      </c>
      <c r="R33" s="42">
        <f>Q33-Degressiv!R33</f>
        <v>0</v>
      </c>
      <c r="S33" s="42">
        <f>R33-Degressiv!S33</f>
        <v>0</v>
      </c>
      <c r="T33" s="42">
        <f>S33-Degressiv!T33</f>
        <v>0</v>
      </c>
      <c r="U33" s="42">
        <f>T33-Degressiv!U33</f>
        <v>0</v>
      </c>
      <c r="V33" s="42">
        <f ca="1">U33-Degressiv!V33</f>
        <v>0</v>
      </c>
    </row>
    <row r="34" spans="1:22" x14ac:dyDescent="0.35">
      <c r="A34" s="1"/>
      <c r="B34" s="1"/>
      <c r="C34" s="1"/>
      <c r="D34" s="2" t="s">
        <v>31</v>
      </c>
      <c r="E34" s="1"/>
      <c r="F34" s="1"/>
      <c r="G34" s="22">
        <f ca="1">SUM(G18:G33)</f>
        <v>0</v>
      </c>
      <c r="H34" s="22">
        <f t="shared" ref="H34:V34" ca="1" si="0">SUM(H18:H33)</f>
        <v>0</v>
      </c>
      <c r="I34" s="22">
        <f t="shared" ca="1" si="0"/>
        <v>0</v>
      </c>
      <c r="J34" s="22">
        <f t="shared" ca="1" si="0"/>
        <v>0</v>
      </c>
      <c r="K34" s="22">
        <f t="shared" ca="1" si="0"/>
        <v>0</v>
      </c>
      <c r="L34" s="22">
        <f t="shared" ca="1" si="0"/>
        <v>0</v>
      </c>
      <c r="M34" s="22">
        <f t="shared" ca="1" si="0"/>
        <v>0</v>
      </c>
      <c r="N34" s="22">
        <f t="shared" ca="1" si="0"/>
        <v>0</v>
      </c>
      <c r="O34" s="22">
        <f t="shared" ca="1" si="0"/>
        <v>0</v>
      </c>
      <c r="P34" s="22">
        <f t="shared" ca="1" si="0"/>
        <v>0</v>
      </c>
      <c r="Q34" s="22">
        <f t="shared" ca="1" si="0"/>
        <v>0</v>
      </c>
      <c r="R34" s="22">
        <f t="shared" ca="1" si="0"/>
        <v>0</v>
      </c>
      <c r="S34" s="22">
        <f t="shared" ca="1" si="0"/>
        <v>0</v>
      </c>
      <c r="T34" s="22">
        <f t="shared" ca="1" si="0"/>
        <v>0</v>
      </c>
      <c r="U34" s="22">
        <f t="shared" ca="1" si="0"/>
        <v>0</v>
      </c>
      <c r="V34" s="22">
        <f t="shared" ca="1" si="0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rgb="FF92D050"/>
    <pageSetUpPr fitToPage="1"/>
  </sheetPr>
  <dimension ref="A1:IQ57"/>
  <sheetViews>
    <sheetView showGridLines="0" zoomScale="80" zoomScaleNormal="80" workbookViewId="0">
      <selection activeCell="I12" sqref="I12"/>
    </sheetView>
  </sheetViews>
  <sheetFormatPr defaultRowHeight="14.5" x14ac:dyDescent="0.35"/>
  <cols>
    <col min="1" max="1" width="2.81640625" customWidth="1"/>
    <col min="2" max="2" width="4.26953125" customWidth="1"/>
    <col min="3" max="3" width="2.81640625" customWidth="1"/>
    <col min="4" max="4" width="22.453125" customWidth="1"/>
    <col min="5" max="5" width="10.1796875" customWidth="1"/>
    <col min="6" max="6" width="11.453125" customWidth="1"/>
    <col min="7" max="7" width="11.54296875" customWidth="1"/>
    <col min="8" max="8" width="9.7265625" customWidth="1"/>
    <col min="9" max="9" width="12.7265625" bestFit="1" customWidth="1"/>
    <col min="10" max="10" width="11.54296875" bestFit="1" customWidth="1"/>
    <col min="11" max="11" width="11.453125" customWidth="1"/>
    <col min="12" max="12" width="11" customWidth="1"/>
    <col min="13" max="13" width="11.26953125" customWidth="1"/>
    <col min="14" max="14" width="11.453125" customWidth="1"/>
    <col min="15" max="15" width="10.7265625" customWidth="1"/>
    <col min="16" max="16" width="11.7265625" bestFit="1" customWidth="1"/>
    <col min="17" max="17" width="11.81640625" bestFit="1" customWidth="1"/>
    <col min="18" max="18" width="11.1796875" bestFit="1" customWidth="1"/>
    <col min="19" max="32" width="11.7265625" bestFit="1" customWidth="1"/>
    <col min="33" max="36" width="12.7265625" bestFit="1" customWidth="1"/>
    <col min="37" max="37" width="13.7265625" bestFit="1" customWidth="1"/>
    <col min="38" max="251" width="10.54296875" bestFit="1" customWidth="1"/>
  </cols>
  <sheetData>
    <row r="1" spans="1:251" x14ac:dyDescent="0.35">
      <c r="A1" s="26" t="e">
        <f>#REF!</f>
        <v>#REF!</v>
      </c>
      <c r="B1" s="26"/>
      <c r="C1" s="27"/>
      <c r="D1" s="27"/>
      <c r="E1" s="27"/>
      <c r="F1" s="38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</row>
    <row r="2" spans="1:251" x14ac:dyDescent="0.35">
      <c r="A2" s="26" t="str">
        <f ca="1">RIGHT(CELL("filename",A1),LEN(CELL("filename",A1))-FIND("]",CELL("filename",A1)))</f>
        <v>Timing</v>
      </c>
      <c r="B2" s="26"/>
      <c r="C2" s="27"/>
      <c r="D2" s="27"/>
      <c r="E2" s="27"/>
      <c r="F2" s="38"/>
      <c r="G2" s="27"/>
      <c r="H2" s="39" t="s">
        <v>5</v>
      </c>
      <c r="I2" s="40" t="str">
        <f ca="1">IF(I20=0,"FY "&amp;YEAR(I21),INDEX('Periode (verstecken)'!$B$1:$B$12,MATCH(MONTH(I21),'Periode (verstecken)'!$A$1:$A$12))&amp;" "&amp;YEAR(I21))</f>
        <v>Mai 2024</v>
      </c>
      <c r="J2" s="40" t="str">
        <f ca="1">IF(J20=0,"FY "&amp;YEAR(J21),INDEX('Periode (verstecken)'!$B$1:$B$12,MATCH(MONTH(J21),'Periode (verstecken)'!$A$1:$A$12))&amp;" "&amp;YEAR(J21))</f>
        <v>Jun 2024</v>
      </c>
      <c r="K2" s="40" t="str">
        <f ca="1">IF(K20=0,"FY "&amp;YEAR(K21),INDEX('Periode (verstecken)'!$B$1:$B$12,MATCH(MONTH(K21),'Periode (verstecken)'!$A$1:$A$12))&amp;" "&amp;YEAR(K21))</f>
        <v>Jul 2024</v>
      </c>
      <c r="L2" s="40" t="str">
        <f ca="1">IF(L20=0,"FY "&amp;YEAR(L21),INDEX('Periode (verstecken)'!$B$1:$B$12,MATCH(MONTH(L21),'Periode (verstecken)'!$A$1:$A$12))&amp;" "&amp;YEAR(L21))</f>
        <v>Aug 2024</v>
      </c>
      <c r="M2" s="40" t="str">
        <f ca="1">IF(M20=0,"FY "&amp;YEAR(M21),INDEX('Periode (verstecken)'!$B$1:$B$12,MATCH(MONTH(M21),'Periode (verstecken)'!$A$1:$A$12))&amp;" "&amp;YEAR(M21))</f>
        <v>Sep 2024</v>
      </c>
      <c r="N2" s="40" t="str">
        <f ca="1">IF(N20=0,"FY "&amp;YEAR(N21),INDEX('Periode (verstecken)'!$B$1:$B$12,MATCH(MONTH(N21),'Periode (verstecken)'!$A$1:$A$12))&amp;" "&amp;YEAR(N21))</f>
        <v>Okt 2024</v>
      </c>
      <c r="O2" s="40" t="str">
        <f ca="1">IF(O20=0,"FY "&amp;YEAR(O21),INDEX('Periode (verstecken)'!$B$1:$B$12,MATCH(MONTH(O21),'Periode (verstecken)'!$A$1:$A$12))&amp;" "&amp;YEAR(O21))</f>
        <v>Nov 2024</v>
      </c>
      <c r="P2" s="40" t="str">
        <f ca="1">IF(P20=0,"FY "&amp;YEAR(P21),INDEX('Periode (verstecken)'!$B$1:$B$12,MATCH(MONTH(P21),'Periode (verstecken)'!$A$1:$A$12))&amp;" "&amp;YEAR(P21))</f>
        <v>Dez 2024</v>
      </c>
      <c r="Q2" s="40" t="str">
        <f ca="1">IF(Q20=0,"FY "&amp;YEAR(Q21),INDEX('Periode (verstecken)'!$B$1:$B$12,MATCH(MONTH(Q21),'Periode (verstecken)'!$A$1:$A$12))&amp;" "&amp;YEAR(Q21))</f>
        <v>Jan 2025</v>
      </c>
      <c r="R2" s="40" t="str">
        <f ca="1">IF(R20=0,"FY "&amp;YEAR(R21),INDEX('Periode (verstecken)'!$B$1:$B$12,MATCH(MONTH(R21),'Periode (verstecken)'!$A$1:$A$12))&amp;" "&amp;YEAR(R21))</f>
        <v>Feb 2025</v>
      </c>
      <c r="S2" s="40" t="str">
        <f ca="1">IF(S20=0,"FY "&amp;YEAR(S21),INDEX('Periode (verstecken)'!$B$1:$B$12,MATCH(MONTH(S21),'Periode (verstecken)'!$A$1:$A$12))&amp;" "&amp;YEAR(S21))</f>
        <v>Mär 2025</v>
      </c>
      <c r="T2" s="40" t="str">
        <f ca="1">IF(T20=0,"FY "&amp;YEAR(T21),INDEX('Periode (verstecken)'!$B$1:$B$12,MATCH(MONTH(T21),'Periode (verstecken)'!$A$1:$A$12))&amp;" "&amp;YEAR(T21))</f>
        <v>Apr 2025</v>
      </c>
      <c r="U2" s="40" t="str">
        <f ca="1">IF(U20=0,"FY "&amp;YEAR(U21),INDEX('Periode (verstecken)'!$B$1:$B$12,MATCH(MONTH(U21),'Periode (verstecken)'!$A$1:$A$12))&amp;" "&amp;YEAR(U21))</f>
        <v>FY 2025</v>
      </c>
      <c r="V2" s="40" t="str">
        <f ca="1">IF(V20=0,"FY "&amp;YEAR(V21),INDEX('Periode (verstecken)'!$B$1:$B$12,MATCH(MONTH(V21),'Periode (verstecken)'!$A$1:$A$12))&amp;" "&amp;YEAR(V21))</f>
        <v>FY 2026</v>
      </c>
      <c r="W2" s="40" t="str">
        <f ca="1">IF(W20=0,"FY "&amp;YEAR(W21),INDEX('Periode (verstecken)'!$B$1:$B$12,MATCH(MONTH(W21),'Periode (verstecken)'!$A$1:$A$12))&amp;" "&amp;YEAR(W21))</f>
        <v>FY 2027</v>
      </c>
      <c r="X2" s="40" t="str">
        <f ca="1">IF(X20=0,"FY "&amp;YEAR(X21),INDEX('Periode (verstecken)'!$B$1:$B$12,MATCH(MONTH(X21),'Periode (verstecken)'!$A$1:$A$12))&amp;" "&amp;YEAR(X21))</f>
        <v>FY 2028</v>
      </c>
      <c r="Y2" s="40" t="str">
        <f ca="1">IF(Y20=0,"FY "&amp;YEAR(Y21),INDEX('Periode (verstecken)'!$B$1:$B$12,MATCH(MONTH(Y21),'Periode (verstecken)'!$A$1:$A$12))&amp;" "&amp;YEAR(Y21))</f>
        <v>FY 2029</v>
      </c>
      <c r="Z2" s="40" t="str">
        <f ca="1">IF(Z20=0,"FY "&amp;YEAR(Z21),INDEX('Periode (verstecken)'!$B$1:$B$12,MATCH(MONTH(Z21),'Periode (verstecken)'!$A$1:$A$12))&amp;" "&amp;YEAR(Z21))</f>
        <v>FY 2030</v>
      </c>
      <c r="AA2" s="40" t="str">
        <f ca="1">IF(AA20=0,"FY "&amp;YEAR(AA21),INDEX('Periode (verstecken)'!$B$1:$B$12,MATCH(MONTH(AA21),'Periode (verstecken)'!$A$1:$A$12))&amp;" "&amp;YEAR(AA21))</f>
        <v>FY 2031</v>
      </c>
      <c r="AB2" s="40" t="str">
        <f ca="1">IF(AB20=0,"FY "&amp;YEAR(AB21),INDEX('Periode (verstecken)'!$B$1:$B$12,MATCH(MONTH(AB21),'Periode (verstecken)'!$A$1:$A$12))&amp;" "&amp;YEAR(AB21))</f>
        <v>FY 2032</v>
      </c>
      <c r="AC2" s="40" t="str">
        <f ca="1">IF(AC20=0,"FY "&amp;YEAR(AC21),INDEX('Periode (verstecken)'!$B$1:$B$12,MATCH(MONTH(AC21),'Periode (verstecken)'!$A$1:$A$12))&amp;" "&amp;YEAR(AC21))</f>
        <v>FY 2033</v>
      </c>
      <c r="AD2" s="40" t="str">
        <f ca="1">IF(AD20=0,"FY "&amp;YEAR(AD21),INDEX('Periode (verstecken)'!$B$1:$B$12,MATCH(MONTH(AD21),'Periode (verstecken)'!$A$1:$A$12))&amp;" "&amp;YEAR(AD21))</f>
        <v>FY 2034</v>
      </c>
      <c r="AE2" s="40" t="str">
        <f ca="1">IF(AE20=0,"FY "&amp;YEAR(AE21),INDEX('Periode (verstecken)'!$B$1:$B$12,MATCH(MONTH(AE21),'Periode (verstecken)'!$A$1:$A$12))&amp;" "&amp;YEAR(AE21))</f>
        <v>FY 2035</v>
      </c>
      <c r="AF2" s="40" t="str">
        <f ca="1">IF(AF20=0,"FY "&amp;YEAR(AF21),INDEX('Periode (verstecken)'!$B$1:$B$12,MATCH(MONTH(AF21),'Periode (verstecken)'!$A$1:$A$12))&amp;" "&amp;YEAR(AF21))</f>
        <v>FY 2036</v>
      </c>
      <c r="AG2" s="40" t="str">
        <f ca="1">IF(AG20=0,"FY "&amp;YEAR(AG21),INDEX('Periode (verstecken)'!$B$1:$B$12,MATCH(MONTH(AG21),'Periode (verstecken)'!$A$1:$A$12))&amp;" "&amp;YEAR(AG21))</f>
        <v>FY 2037</v>
      </c>
      <c r="AH2" s="40" t="str">
        <f ca="1">IF(AH20=0,"FY "&amp;YEAR(AH21),INDEX('Periode (verstecken)'!$B$1:$B$12,MATCH(MONTH(AH21),'Periode (verstecken)'!$A$1:$A$12))&amp;" "&amp;YEAR(AH21))</f>
        <v>FY 2038</v>
      </c>
      <c r="AI2" s="40" t="str">
        <f ca="1">IF(AI20=0,"FY "&amp;YEAR(AI21),INDEX('Periode (verstecken)'!$B$1:$B$12,MATCH(MONTH(AI21),'Periode (verstecken)'!$A$1:$A$12))&amp;" "&amp;YEAR(AI21))</f>
        <v>FY 2039</v>
      </c>
      <c r="AJ2" s="40" t="str">
        <f ca="1">IF(AJ20=0,"FY "&amp;YEAR(AJ21),INDEX('Periode (verstecken)'!$B$1:$B$12,MATCH(MONTH(AJ21),'Periode (verstecken)'!$A$1:$A$12))&amp;" "&amp;YEAR(AJ21))</f>
        <v>FY 2040</v>
      </c>
      <c r="AK2" s="40" t="str">
        <f ca="1">IF(AK20=0,"FY "&amp;YEAR(AK21),INDEX('Periode (verstecken)'!$B$1:$B$12,MATCH(MONTH(AK21),'Periode (verstecken)'!$A$1:$A$12))&amp;" "&amp;YEAR(AK21))</f>
        <v>FY 2041</v>
      </c>
      <c r="AL2" s="40" t="str">
        <f ca="1">IF(AL20=0,"FY "&amp;YEAR(AL21),INDEX('Periode (verstecken)'!$B$1:$B$12,MATCH(MONTH(AL21),'Periode (verstecken)'!$A$1:$A$12))&amp;" "&amp;YEAR(AL21))</f>
        <v>FY 2042</v>
      </c>
      <c r="AM2" s="40" t="str">
        <f ca="1">IF(AM20=0,"FY "&amp;YEAR(AM21),INDEX('Periode (verstecken)'!$B$1:$B$12,MATCH(MONTH(AM21),'Periode (verstecken)'!$A$1:$A$12))&amp;" "&amp;YEAR(AM21))</f>
        <v>FY 2043</v>
      </c>
      <c r="AN2" s="40" t="str">
        <f ca="1">IF(AN20=0,"FY "&amp;YEAR(AN21),INDEX('Periode (verstecken)'!$B$1:$B$12,MATCH(MONTH(AN21),'Periode (verstecken)'!$A$1:$A$12))&amp;" "&amp;YEAR(AN21))</f>
        <v>FY 2044</v>
      </c>
      <c r="AO2" s="40" t="str">
        <f ca="1">IF(AO20=0,"FY "&amp;YEAR(AO21),INDEX('Periode (verstecken)'!$B$1:$B$12,MATCH(MONTH(AO21),'Periode (verstecken)'!$A$1:$A$12))&amp;" "&amp;YEAR(AO21))</f>
        <v>FY 2045</v>
      </c>
      <c r="AP2" s="40" t="str">
        <f ca="1">IF(AP20=0,"FY "&amp;YEAR(AP21),INDEX('Periode (verstecken)'!$B$1:$B$12,MATCH(MONTH(AP21),'Periode (verstecken)'!$A$1:$A$12))&amp;" "&amp;YEAR(AP21))</f>
        <v>FY 2046</v>
      </c>
      <c r="AQ2" s="40" t="str">
        <f ca="1">IF(AQ20=0,"FY "&amp;YEAR(AQ21),INDEX('Periode (verstecken)'!$B$1:$B$12,MATCH(MONTH(AQ21),'Periode (verstecken)'!$A$1:$A$12))&amp;" "&amp;YEAR(AQ21))</f>
        <v>FY 2047</v>
      </c>
      <c r="AR2" s="40" t="str">
        <f ca="1">IF(AR20=0,"FY "&amp;YEAR(AR21),INDEX('Periode (verstecken)'!$B$1:$B$12,MATCH(MONTH(AR21),'Periode (verstecken)'!$A$1:$A$12))&amp;" "&amp;YEAR(AR21))</f>
        <v>FY 2048</v>
      </c>
      <c r="AS2" s="40" t="str">
        <f ca="1">IF(AS20=0,"FY "&amp;YEAR(AS21),INDEX('Periode (verstecken)'!$B$1:$B$12,MATCH(MONTH(AS21),'Periode (verstecken)'!$A$1:$A$12))&amp;" "&amp;YEAR(AS21))</f>
        <v>FY 2049</v>
      </c>
      <c r="AT2" s="40" t="str">
        <f ca="1">IF(AT20=0,"FY "&amp;YEAR(AT21),INDEX('Periode (verstecken)'!$B$1:$B$12,MATCH(MONTH(AT21),'Periode (verstecken)'!$A$1:$A$12))&amp;" "&amp;YEAR(AT21))</f>
        <v>FY 2050</v>
      </c>
      <c r="AU2" s="40" t="str">
        <f ca="1">IF(AU20=0,"FY "&amp;YEAR(AU21),INDEX('Periode (verstecken)'!$B$1:$B$12,MATCH(MONTH(AU21),'Periode (verstecken)'!$A$1:$A$12))&amp;" "&amp;YEAR(AU21))</f>
        <v>FY 2051</v>
      </c>
      <c r="AV2" s="40" t="str">
        <f ca="1">IF(AV20=0,"FY "&amp;YEAR(AV21),INDEX('Periode (verstecken)'!$B$1:$B$12,MATCH(MONTH(AV21),'Periode (verstecken)'!$A$1:$A$12))&amp;" "&amp;YEAR(AV21))</f>
        <v>FY 2052</v>
      </c>
      <c r="AW2" s="40" t="str">
        <f ca="1">IF(AW20=0,"FY "&amp;YEAR(AW21),INDEX('Periode (verstecken)'!$B$1:$B$12,MATCH(MONTH(AW21),'Periode (verstecken)'!$A$1:$A$12))&amp;" "&amp;YEAR(AW21))</f>
        <v>FY 2053</v>
      </c>
      <c r="AX2" s="40" t="str">
        <f ca="1">IF(AX20=0,"FY "&amp;YEAR(AX21),INDEX('Periode (verstecken)'!$B$1:$B$12,MATCH(MONTH(AX21),'Periode (verstecken)'!$A$1:$A$12))&amp;" "&amp;YEAR(AX21))</f>
        <v>FY 2054</v>
      </c>
      <c r="AY2" s="40" t="str">
        <f ca="1">IF(AY20=0,"FY "&amp;YEAR(AY21),INDEX('Periode (verstecken)'!$B$1:$B$12,MATCH(MONTH(AY21),'Periode (verstecken)'!$A$1:$A$12))&amp;" "&amp;YEAR(AY21))</f>
        <v>FY 2055</v>
      </c>
      <c r="AZ2" s="40" t="str">
        <f ca="1">IF(AZ20=0,"FY "&amp;YEAR(AZ21),INDEX('Periode (verstecken)'!$B$1:$B$12,MATCH(MONTH(AZ21),'Periode (verstecken)'!$A$1:$A$12))&amp;" "&amp;YEAR(AZ21))</f>
        <v>FY 2056</v>
      </c>
      <c r="BA2" s="40" t="str">
        <f ca="1">IF(BA20=0,"FY "&amp;YEAR(BA21),INDEX('Periode (verstecken)'!$B$1:$B$12,MATCH(MONTH(BA21),'Periode (verstecken)'!$A$1:$A$12))&amp;" "&amp;YEAR(BA21))</f>
        <v>FY 2057</v>
      </c>
      <c r="BB2" s="40" t="str">
        <f ca="1">IF(BB20=0,"FY "&amp;YEAR(BB21),INDEX('Periode (verstecken)'!$B$1:$B$12,MATCH(MONTH(BB21),'Periode (verstecken)'!$A$1:$A$12))&amp;" "&amp;YEAR(BB21))</f>
        <v>FY 2058</v>
      </c>
      <c r="BC2" s="40" t="str">
        <f ca="1">IF(BC20=0,"FY "&amp;YEAR(BC21),INDEX('Periode (verstecken)'!$B$1:$B$12,MATCH(MONTH(BC21),'Periode (verstecken)'!$A$1:$A$12))&amp;" "&amp;YEAR(BC21))</f>
        <v>FY 2059</v>
      </c>
      <c r="BD2" s="40" t="str">
        <f ca="1">IF(BD20=0,"FY "&amp;YEAR(BD21),INDEX('Periode (verstecken)'!$B$1:$B$12,MATCH(MONTH(BD21),'Periode (verstecken)'!$A$1:$A$12))&amp;" "&amp;YEAR(BD21))</f>
        <v>FY 2060</v>
      </c>
      <c r="BE2" s="40" t="str">
        <f ca="1">IF(BE20=0,"FY "&amp;YEAR(BE21),INDEX('Periode (verstecken)'!$B$1:$B$12,MATCH(MONTH(BE21),'Periode (verstecken)'!$A$1:$A$12))&amp;" "&amp;YEAR(BE21))</f>
        <v>FY 2061</v>
      </c>
      <c r="BF2" s="40" t="str">
        <f ca="1">IF(BF20=0,"FY "&amp;YEAR(BF21),INDEX('Periode (verstecken)'!$B$1:$B$12,MATCH(MONTH(BF21),'Periode (verstecken)'!$A$1:$A$12))&amp;" "&amp;YEAR(BF21))</f>
        <v>FY 2062</v>
      </c>
      <c r="BG2" s="40" t="str">
        <f ca="1">IF(BG20=0,"FY "&amp;YEAR(BG21),INDEX('Periode (verstecken)'!$B$1:$B$12,MATCH(MONTH(BG21),'Periode (verstecken)'!$A$1:$A$12))&amp;" "&amp;YEAR(BG21))</f>
        <v>FY 2063</v>
      </c>
      <c r="BH2" s="40" t="str">
        <f ca="1">IF(BH20=0,"FY "&amp;YEAR(BH21),INDEX('Periode (verstecken)'!$B$1:$B$12,MATCH(MONTH(BH21),'Periode (verstecken)'!$A$1:$A$12))&amp;" "&amp;YEAR(BH21))</f>
        <v>FY 2064</v>
      </c>
      <c r="BI2" s="40" t="str">
        <f ca="1">IF(BI20=0,"FY "&amp;YEAR(BI21),INDEX('Periode (verstecken)'!$B$1:$B$12,MATCH(MONTH(BI21),'Periode (verstecken)'!$A$1:$A$12))&amp;" "&amp;YEAR(BI21))</f>
        <v>FY 2065</v>
      </c>
      <c r="BJ2" s="40" t="str">
        <f ca="1">IF(BJ20=0,"FY "&amp;YEAR(BJ21),INDEX('Periode (verstecken)'!$B$1:$B$12,MATCH(MONTH(BJ21),'Periode (verstecken)'!$A$1:$A$12))&amp;" "&amp;YEAR(BJ21))</f>
        <v>FY 2066</v>
      </c>
      <c r="BK2" s="40" t="str">
        <f ca="1">IF(BK20=0,"FY "&amp;YEAR(BK21),INDEX('Periode (verstecken)'!$B$1:$B$12,MATCH(MONTH(BK21),'Periode (verstecken)'!$A$1:$A$12))&amp;" "&amp;YEAR(BK21))</f>
        <v>FY 2067</v>
      </c>
      <c r="BL2" s="40" t="str">
        <f ca="1">IF(BL20=0,"FY "&amp;YEAR(BL21),INDEX('Periode (verstecken)'!$B$1:$B$12,MATCH(MONTH(BL21),'Periode (verstecken)'!$A$1:$A$12))&amp;" "&amp;YEAR(BL21))</f>
        <v>FY 2068</v>
      </c>
      <c r="BM2" s="40" t="str">
        <f ca="1">IF(BM20=0,"FY "&amp;YEAR(BM21),INDEX('Periode (verstecken)'!$B$1:$B$12,MATCH(MONTH(BM21),'Periode (verstecken)'!$A$1:$A$12))&amp;" "&amp;YEAR(BM21))</f>
        <v>FY 2069</v>
      </c>
      <c r="BN2" s="40" t="str">
        <f ca="1">IF(BN20=0,"FY "&amp;YEAR(BN21),INDEX('Periode (verstecken)'!$B$1:$B$12,MATCH(MONTH(BN21),'Periode (verstecken)'!$A$1:$A$12))&amp;" "&amp;YEAR(BN21))</f>
        <v>FY 2070</v>
      </c>
      <c r="BO2" s="40" t="str">
        <f ca="1">IF(BO20=0,"FY "&amp;YEAR(BO21),INDEX('Periode (verstecken)'!$B$1:$B$12,MATCH(MONTH(BO21),'Periode (verstecken)'!$A$1:$A$12))&amp;" "&amp;YEAR(BO21))</f>
        <v>FY 2071</v>
      </c>
      <c r="BP2" s="40" t="str">
        <f ca="1">IF(BP20=0,"FY "&amp;YEAR(BP21),INDEX('Periode (verstecken)'!$B$1:$B$12,MATCH(MONTH(BP21),'Periode (verstecken)'!$A$1:$A$12))&amp;" "&amp;YEAR(BP21))</f>
        <v>FY 2072</v>
      </c>
      <c r="BQ2" s="40" t="str">
        <f ca="1">IF(BQ20=0,"FY "&amp;YEAR(BQ21),INDEX('Periode (verstecken)'!$B$1:$B$12,MATCH(MONTH(BQ21),'Periode (verstecken)'!$A$1:$A$12))&amp;" "&amp;YEAR(BQ21))</f>
        <v>FY 2073</v>
      </c>
      <c r="BR2" s="40" t="str">
        <f ca="1">IF(BR20=0,"FY "&amp;YEAR(BR21),INDEX('Periode (verstecken)'!$B$1:$B$12,MATCH(MONTH(BR21),'Periode (verstecken)'!$A$1:$A$12))&amp;" "&amp;YEAR(BR21))</f>
        <v>FY 2074</v>
      </c>
      <c r="BS2" s="40" t="str">
        <f ca="1">IF(BS20=0,"FY "&amp;YEAR(BS21),INDEX('Periode (verstecken)'!$B$1:$B$12,MATCH(MONTH(BS21),'Periode (verstecken)'!$A$1:$A$12))&amp;" "&amp;YEAR(BS21))</f>
        <v>FY 2075</v>
      </c>
      <c r="BT2" s="40" t="str">
        <f ca="1">IF(BT20=0,"FY "&amp;YEAR(BT21),INDEX('Periode (verstecken)'!$B$1:$B$12,MATCH(MONTH(BT21),'Periode (verstecken)'!$A$1:$A$12))&amp;" "&amp;YEAR(BT21))</f>
        <v>FY 2076</v>
      </c>
      <c r="BU2" s="40" t="str">
        <f ca="1">IF(BU20=0,"FY "&amp;YEAR(BU21),INDEX('Periode (verstecken)'!$B$1:$B$12,MATCH(MONTH(BU21),'Periode (verstecken)'!$A$1:$A$12))&amp;" "&amp;YEAR(BU21))</f>
        <v>FY 2077</v>
      </c>
      <c r="BV2" s="40" t="str">
        <f ca="1">IF(BV20=0,"FY "&amp;YEAR(BV21),INDEX('Periode (verstecken)'!$B$1:$B$12,MATCH(MONTH(BV21),'Periode (verstecken)'!$A$1:$A$12))&amp;" "&amp;YEAR(BV21))</f>
        <v>FY 2078</v>
      </c>
      <c r="BW2" s="40" t="str">
        <f ca="1">IF(BW20=0,"FY "&amp;YEAR(BW21),INDEX('Periode (verstecken)'!$B$1:$B$12,MATCH(MONTH(BW21),'Periode (verstecken)'!$A$1:$A$12))&amp;" "&amp;YEAR(BW21))</f>
        <v>FY 2079</v>
      </c>
      <c r="BX2" s="40" t="str">
        <f ca="1">IF(BX20=0,"FY "&amp;YEAR(BX21),INDEX('Periode (verstecken)'!$B$1:$B$12,MATCH(MONTH(BX21),'Periode (verstecken)'!$A$1:$A$12))&amp;" "&amp;YEAR(BX21))</f>
        <v>FY 2080</v>
      </c>
      <c r="BY2" s="40" t="str">
        <f ca="1">IF(BY20=0,"FY "&amp;YEAR(BY21),INDEX('Periode (verstecken)'!$B$1:$B$12,MATCH(MONTH(BY21),'Periode (verstecken)'!$A$1:$A$12))&amp;" "&amp;YEAR(BY21))</f>
        <v>FY 2081</v>
      </c>
      <c r="BZ2" s="40" t="str">
        <f ca="1">IF(BZ20=0,"FY "&amp;YEAR(BZ21),INDEX('Periode (verstecken)'!$B$1:$B$12,MATCH(MONTH(BZ21),'Periode (verstecken)'!$A$1:$A$12))&amp;" "&amp;YEAR(BZ21))</f>
        <v>FY 2082</v>
      </c>
      <c r="CA2" s="40" t="str">
        <f ca="1">IF(CA20=0,"FY "&amp;YEAR(CA21),INDEX('Periode (verstecken)'!$B$1:$B$12,MATCH(MONTH(CA21),'Periode (verstecken)'!$A$1:$A$12))&amp;" "&amp;YEAR(CA21))</f>
        <v>FY 2083</v>
      </c>
      <c r="CB2" s="40" t="str">
        <f ca="1">IF(CB20=0,"FY "&amp;YEAR(CB21),INDEX('Periode (verstecken)'!$B$1:$B$12,MATCH(MONTH(CB21),'Periode (verstecken)'!$A$1:$A$12))&amp;" "&amp;YEAR(CB21))</f>
        <v>FY 2084</v>
      </c>
      <c r="CC2" s="40" t="str">
        <f ca="1">IF(CC20=0,"FY "&amp;YEAR(CC21),INDEX('Periode (verstecken)'!$B$1:$B$12,MATCH(MONTH(CC21),'Periode (verstecken)'!$A$1:$A$12))&amp;" "&amp;YEAR(CC21))</f>
        <v>FY 2085</v>
      </c>
      <c r="CD2" s="40" t="str">
        <f ca="1">IF(CD20=0,"FY "&amp;YEAR(CD21),INDEX('Periode (verstecken)'!$B$1:$B$12,MATCH(MONTH(CD21),'Periode (verstecken)'!$A$1:$A$12))&amp;" "&amp;YEAR(CD21))</f>
        <v>FY 2086</v>
      </c>
      <c r="CE2" s="40" t="str">
        <f ca="1">IF(CE20=0,"FY "&amp;YEAR(CE21),INDEX('Periode (verstecken)'!$B$1:$B$12,MATCH(MONTH(CE21),'Periode (verstecken)'!$A$1:$A$12))&amp;" "&amp;YEAR(CE21))</f>
        <v>FY 2087</v>
      </c>
      <c r="CF2" s="40" t="str">
        <f ca="1">IF(CF20=0,"FY "&amp;YEAR(CF21),INDEX('Periode (verstecken)'!$B$1:$B$12,MATCH(MONTH(CF21),'Periode (verstecken)'!$A$1:$A$12))&amp;" "&amp;YEAR(CF21))</f>
        <v>FY 2088</v>
      </c>
      <c r="CG2" s="40" t="str">
        <f ca="1">IF(CG20=0,"FY "&amp;YEAR(CG21),INDEX('Periode (verstecken)'!$B$1:$B$12,MATCH(MONTH(CG21),'Periode (verstecken)'!$A$1:$A$12))&amp;" "&amp;YEAR(CG21))</f>
        <v>FY 2089</v>
      </c>
      <c r="CH2" s="40" t="str">
        <f ca="1">IF(CH20=0,"FY "&amp;YEAR(CH21),INDEX('Periode (verstecken)'!$B$1:$B$12,MATCH(MONTH(CH21),'Periode (verstecken)'!$A$1:$A$12))&amp;" "&amp;YEAR(CH21))</f>
        <v>FY 2090</v>
      </c>
      <c r="CI2" s="40" t="str">
        <f ca="1">IF(CI20=0,"FY "&amp;YEAR(CI21),INDEX('Periode (verstecken)'!$B$1:$B$12,MATCH(MONTH(CI21),'Periode (verstecken)'!$A$1:$A$12))&amp;" "&amp;YEAR(CI21))</f>
        <v>FY 2091</v>
      </c>
      <c r="CJ2" s="40" t="str">
        <f ca="1">IF(CJ20=0,"FY "&amp;YEAR(CJ21),INDEX('Periode (verstecken)'!$B$1:$B$12,MATCH(MONTH(CJ21),'Periode (verstecken)'!$A$1:$A$12))&amp;" "&amp;YEAR(CJ21))</f>
        <v>FY 2092</v>
      </c>
      <c r="CK2" s="40" t="str">
        <f ca="1">IF(CK20=0,"FY "&amp;YEAR(CK21),INDEX('Periode (verstecken)'!$B$1:$B$12,MATCH(MONTH(CK21),'Periode (verstecken)'!$A$1:$A$12))&amp;" "&amp;YEAR(CK21))</f>
        <v>FY 2093</v>
      </c>
      <c r="CL2" s="40" t="str">
        <f ca="1">IF(CL20=0,"FY "&amp;YEAR(CL21),INDEX('Periode (verstecken)'!$B$1:$B$12,MATCH(MONTH(CL21),'Periode (verstecken)'!$A$1:$A$12))&amp;" "&amp;YEAR(CL21))</f>
        <v>FY 2094</v>
      </c>
      <c r="CM2" s="40" t="str">
        <f ca="1">IF(CM20=0,"FY "&amp;YEAR(CM21),INDEX('Periode (verstecken)'!$B$1:$B$12,MATCH(MONTH(CM21),'Periode (verstecken)'!$A$1:$A$12))&amp;" "&amp;YEAR(CM21))</f>
        <v>FY 2095</v>
      </c>
      <c r="CN2" s="40" t="str">
        <f ca="1">IF(CN20=0,"FY "&amp;YEAR(CN21),INDEX('Periode (verstecken)'!$B$1:$B$12,MATCH(MONTH(CN21),'Periode (verstecken)'!$A$1:$A$12))&amp;" "&amp;YEAR(CN21))</f>
        <v>FY 2096</v>
      </c>
      <c r="CO2" s="40" t="str">
        <f ca="1">IF(CO20=0,"FY "&amp;YEAR(CO21),INDEX('Periode (verstecken)'!$B$1:$B$12,MATCH(MONTH(CO21),'Periode (verstecken)'!$A$1:$A$12))&amp;" "&amp;YEAR(CO21))</f>
        <v>FY 2097</v>
      </c>
      <c r="CP2" s="40" t="str">
        <f ca="1">IF(CP20=0,"FY "&amp;YEAR(CP21),INDEX('Periode (verstecken)'!$B$1:$B$12,MATCH(MONTH(CP21),'Periode (verstecken)'!$A$1:$A$12))&amp;" "&amp;YEAR(CP21))</f>
        <v>FY 2098</v>
      </c>
      <c r="CQ2" s="40" t="str">
        <f ca="1">IF(CQ20=0,"FY "&amp;YEAR(CQ21),INDEX('Periode (verstecken)'!$B$1:$B$12,MATCH(MONTH(CQ21),'Periode (verstecken)'!$A$1:$A$12))&amp;" "&amp;YEAR(CQ21))</f>
        <v>FY 2099</v>
      </c>
      <c r="CR2" s="40" t="str">
        <f ca="1">IF(CR20=0,"FY "&amp;YEAR(CR21),INDEX('Periode (verstecken)'!$B$1:$B$12,MATCH(MONTH(CR21),'Periode (verstecken)'!$A$1:$A$12))&amp;" "&amp;YEAR(CR21))</f>
        <v>FY 2100</v>
      </c>
      <c r="CS2" s="40" t="str">
        <f ca="1">IF(CS20=0,"FY "&amp;YEAR(CS21),INDEX('Periode (verstecken)'!$B$1:$B$12,MATCH(MONTH(CS21),'Periode (verstecken)'!$A$1:$A$12))&amp;" "&amp;YEAR(CS21))</f>
        <v>FY 2101</v>
      </c>
      <c r="CT2" s="40" t="str">
        <f ca="1">IF(CT20=0,"FY "&amp;YEAR(CT21),INDEX('Periode (verstecken)'!$B$1:$B$12,MATCH(MONTH(CT21),'Periode (verstecken)'!$A$1:$A$12))&amp;" "&amp;YEAR(CT21))</f>
        <v>FY 2102</v>
      </c>
      <c r="CU2" s="40" t="str">
        <f ca="1">IF(CU20=0,"FY "&amp;YEAR(CU21),INDEX('Periode (verstecken)'!$B$1:$B$12,MATCH(MONTH(CU21),'Periode (verstecken)'!$A$1:$A$12))&amp;" "&amp;YEAR(CU21))</f>
        <v>FY 2103</v>
      </c>
      <c r="CV2" s="40" t="str">
        <f ca="1">IF(CV20=0,"FY "&amp;YEAR(CV21),INDEX('Periode (verstecken)'!$B$1:$B$12,MATCH(MONTH(CV21),'Periode (verstecken)'!$A$1:$A$12))&amp;" "&amp;YEAR(CV21))</f>
        <v>FY 2104</v>
      </c>
      <c r="CW2" s="40" t="str">
        <f ca="1">IF(CW20=0,"FY "&amp;YEAR(CW21),INDEX('Periode (verstecken)'!$B$1:$B$12,MATCH(MONTH(CW21),'Periode (verstecken)'!$A$1:$A$12))&amp;" "&amp;YEAR(CW21))</f>
        <v>FY 2105</v>
      </c>
      <c r="CX2" s="40" t="str">
        <f ca="1">IF(CX20=0,"FY "&amp;YEAR(CX21),INDEX('Periode (verstecken)'!$B$1:$B$12,MATCH(MONTH(CX21),'Periode (verstecken)'!$A$1:$A$12))&amp;" "&amp;YEAR(CX21))</f>
        <v>FY 2106</v>
      </c>
      <c r="CY2" s="40" t="str">
        <f ca="1">IF(CY20=0,"FY "&amp;YEAR(CY21),INDEX('Periode (verstecken)'!$B$1:$B$12,MATCH(MONTH(CY21),'Periode (verstecken)'!$A$1:$A$12))&amp;" "&amp;YEAR(CY21))</f>
        <v>FY 2107</v>
      </c>
      <c r="CZ2" s="40" t="str">
        <f ca="1">IF(CZ20=0,"FY "&amp;YEAR(CZ21),INDEX('Periode (verstecken)'!$B$1:$B$12,MATCH(MONTH(CZ21),'Periode (verstecken)'!$A$1:$A$12))&amp;" "&amp;YEAR(CZ21))</f>
        <v>FY 2108</v>
      </c>
      <c r="DA2" s="40" t="str">
        <f ca="1">IF(DA20=0,"FY "&amp;YEAR(DA21),INDEX('Periode (verstecken)'!$B$1:$B$12,MATCH(MONTH(DA21),'Periode (verstecken)'!$A$1:$A$12))&amp;" "&amp;YEAR(DA21))</f>
        <v>FY 2109</v>
      </c>
      <c r="DB2" s="40" t="str">
        <f ca="1">IF(DB20=0,"FY "&amp;YEAR(DB21),INDEX('Periode (verstecken)'!$B$1:$B$12,MATCH(MONTH(DB21),'Periode (verstecken)'!$A$1:$A$12))&amp;" "&amp;YEAR(DB21))</f>
        <v>FY 2110</v>
      </c>
      <c r="DC2" s="40" t="str">
        <f ca="1">IF(DC20=0,"FY "&amp;YEAR(DC21),INDEX('Periode (verstecken)'!$B$1:$B$12,MATCH(MONTH(DC21),'Periode (verstecken)'!$A$1:$A$12))&amp;" "&amp;YEAR(DC21))</f>
        <v>FY 2111</v>
      </c>
      <c r="DD2" s="40" t="str">
        <f ca="1">IF(DD20=0,"FY "&amp;YEAR(DD21),INDEX('Periode (verstecken)'!$B$1:$B$12,MATCH(MONTH(DD21),'Periode (verstecken)'!$A$1:$A$12))&amp;" "&amp;YEAR(DD21))</f>
        <v>FY 2112</v>
      </c>
      <c r="DE2" s="40" t="str">
        <f ca="1">IF(DE20=0,"FY "&amp;YEAR(DE21),INDEX('Periode (verstecken)'!$B$1:$B$12,MATCH(MONTH(DE21),'Periode (verstecken)'!$A$1:$A$12))&amp;" "&amp;YEAR(DE21))</f>
        <v>FY 2113</v>
      </c>
      <c r="DF2" s="40" t="str">
        <f ca="1">IF(DF20=0,"FY "&amp;YEAR(DF21),INDEX('Periode (verstecken)'!$B$1:$B$12,MATCH(MONTH(DF21),'Periode (verstecken)'!$A$1:$A$12))&amp;" "&amp;YEAR(DF21))</f>
        <v>FY 2114</v>
      </c>
      <c r="DG2" s="40" t="str">
        <f ca="1">IF(DG20=0,"FY "&amp;YEAR(DG21),INDEX('Periode (verstecken)'!$B$1:$B$12,MATCH(MONTH(DG21),'Periode (verstecken)'!$A$1:$A$12))&amp;" "&amp;YEAR(DG21))</f>
        <v>FY 2115</v>
      </c>
      <c r="DH2" s="40" t="str">
        <f ca="1">IF(DH20=0,"FY "&amp;YEAR(DH21),INDEX('Periode (verstecken)'!$B$1:$B$12,MATCH(MONTH(DH21),'Periode (verstecken)'!$A$1:$A$12))&amp;" "&amp;YEAR(DH21))</f>
        <v>FY 2116</v>
      </c>
      <c r="DI2" s="40" t="str">
        <f ca="1">IF(DI20=0,"FY "&amp;YEAR(DI21),INDEX('Periode (verstecken)'!$B$1:$B$12,MATCH(MONTH(DI21),'Periode (verstecken)'!$A$1:$A$12))&amp;" "&amp;YEAR(DI21))</f>
        <v>FY 2117</v>
      </c>
      <c r="DJ2" s="40" t="str">
        <f ca="1">IF(DJ20=0,"FY "&amp;YEAR(DJ21),INDEX('Periode (verstecken)'!$B$1:$B$12,MATCH(MONTH(DJ21),'Periode (verstecken)'!$A$1:$A$12))&amp;" "&amp;YEAR(DJ21))</f>
        <v>FY 2118</v>
      </c>
      <c r="DK2" s="40" t="str">
        <f ca="1">IF(DK20=0,"FY "&amp;YEAR(DK21),INDEX('Periode (verstecken)'!$B$1:$B$12,MATCH(MONTH(DK21),'Periode (verstecken)'!$A$1:$A$12))&amp;" "&amp;YEAR(DK21))</f>
        <v>FY 2119</v>
      </c>
      <c r="DL2" s="40" t="str">
        <f ca="1">IF(DL20=0,"FY "&amp;YEAR(DL21),INDEX('Periode (verstecken)'!$B$1:$B$12,MATCH(MONTH(DL21),'Periode (verstecken)'!$A$1:$A$12))&amp;" "&amp;YEAR(DL21))</f>
        <v>FY 2120</v>
      </c>
      <c r="DM2" s="40" t="str">
        <f ca="1">IF(DM20=0,"FY "&amp;YEAR(DM21),INDEX('Periode (verstecken)'!$B$1:$B$12,MATCH(MONTH(DM21),'Periode (verstecken)'!$A$1:$A$12))&amp;" "&amp;YEAR(DM21))</f>
        <v>FY 2121</v>
      </c>
      <c r="DN2" s="40" t="str">
        <f ca="1">IF(DN20=0,"FY "&amp;YEAR(DN21),INDEX('Periode (verstecken)'!$B$1:$B$12,MATCH(MONTH(DN21),'Periode (verstecken)'!$A$1:$A$12))&amp;" "&amp;YEAR(DN21))</f>
        <v>FY 2122</v>
      </c>
      <c r="DO2" s="40" t="str">
        <f ca="1">IF(DO20=0,"FY "&amp;YEAR(DO21),INDEX('Periode (verstecken)'!$B$1:$B$12,MATCH(MONTH(DO21),'Periode (verstecken)'!$A$1:$A$12))&amp;" "&amp;YEAR(DO21))</f>
        <v>FY 2123</v>
      </c>
      <c r="DP2" s="40" t="str">
        <f ca="1">IF(DP20=0,"FY "&amp;YEAR(DP21),INDEX('Periode (verstecken)'!$B$1:$B$12,MATCH(MONTH(DP21),'Periode (verstecken)'!$A$1:$A$12))&amp;" "&amp;YEAR(DP21))</f>
        <v>FY 2124</v>
      </c>
      <c r="DQ2" s="40" t="str">
        <f ca="1">IF(DQ20=0,"FY "&amp;YEAR(DQ21),INDEX('Periode (verstecken)'!$B$1:$B$12,MATCH(MONTH(DQ21),'Periode (verstecken)'!$A$1:$A$12))&amp;" "&amp;YEAR(DQ21))</f>
        <v>FY 2125</v>
      </c>
      <c r="DR2" s="40" t="str">
        <f ca="1">IF(DR20=0,"FY "&amp;YEAR(DR21),INDEX('Periode (verstecken)'!$B$1:$B$12,MATCH(MONTH(DR21),'Periode (verstecken)'!$A$1:$A$12))&amp;" "&amp;YEAR(DR21))</f>
        <v>FY 2126</v>
      </c>
      <c r="DS2" s="40" t="str">
        <f ca="1">IF(DS20=0,"FY "&amp;YEAR(DS21),INDEX('Periode (verstecken)'!$B$1:$B$12,MATCH(MONTH(DS21),'Periode (verstecken)'!$A$1:$A$12))&amp;" "&amp;YEAR(DS21))</f>
        <v>FY 2127</v>
      </c>
      <c r="DT2" s="40" t="str">
        <f ca="1">IF(DT20=0,"FY "&amp;YEAR(DT21),INDEX('Periode (verstecken)'!$B$1:$B$12,MATCH(MONTH(DT21),'Periode (verstecken)'!$A$1:$A$12))&amp;" "&amp;YEAR(DT21))</f>
        <v>FY 2128</v>
      </c>
      <c r="DU2" s="40" t="str">
        <f ca="1">IF(DU20=0,"FY "&amp;YEAR(DU21),INDEX('Periode (verstecken)'!$B$1:$B$12,MATCH(MONTH(DU21),'Periode (verstecken)'!$A$1:$A$12))&amp;" "&amp;YEAR(DU21))</f>
        <v>FY 2129</v>
      </c>
      <c r="DV2" s="40" t="str">
        <f ca="1">IF(DV20=0,"FY "&amp;YEAR(DV21),INDEX('Periode (verstecken)'!$B$1:$B$12,MATCH(MONTH(DV21),'Periode (verstecken)'!$A$1:$A$12))&amp;" "&amp;YEAR(DV21))</f>
        <v>FY 2130</v>
      </c>
      <c r="DW2" s="40" t="str">
        <f ca="1">IF(DW20=0,"FY "&amp;YEAR(DW21),INDEX('Periode (verstecken)'!$B$1:$B$12,MATCH(MONTH(DW21),'Periode (verstecken)'!$A$1:$A$12))&amp;" "&amp;YEAR(DW21))</f>
        <v>FY 2131</v>
      </c>
      <c r="DX2" s="40" t="str">
        <f ca="1">IF(DX20=0,"FY "&amp;YEAR(DX21),INDEX('Periode (verstecken)'!$B$1:$B$12,MATCH(MONTH(DX21),'Periode (verstecken)'!$A$1:$A$12))&amp;" "&amp;YEAR(DX21))</f>
        <v>FY 2132</v>
      </c>
      <c r="DY2" s="40" t="str">
        <f ca="1">IF(DY20=0,"FY "&amp;YEAR(DY21),INDEX('Periode (verstecken)'!$B$1:$B$12,MATCH(MONTH(DY21),'Periode (verstecken)'!$A$1:$A$12))&amp;" "&amp;YEAR(DY21))</f>
        <v>FY 2133</v>
      </c>
      <c r="DZ2" s="40" t="str">
        <f ca="1">IF(DZ20=0,"FY "&amp;YEAR(DZ21),INDEX('Periode (verstecken)'!$B$1:$B$12,MATCH(MONTH(DZ21),'Periode (verstecken)'!$A$1:$A$12))&amp;" "&amp;YEAR(DZ21))</f>
        <v>FY 2134</v>
      </c>
      <c r="EA2" s="40" t="str">
        <f ca="1">IF(EA20=0,"FY "&amp;YEAR(EA21),INDEX('Periode (verstecken)'!$B$1:$B$12,MATCH(MONTH(EA21),'Periode (verstecken)'!$A$1:$A$12))&amp;" "&amp;YEAR(EA21))</f>
        <v>FY 2135</v>
      </c>
      <c r="EB2" s="40" t="str">
        <f ca="1">IF(EB20=0,"FY "&amp;YEAR(EB21),INDEX('Periode (verstecken)'!$B$1:$B$12,MATCH(MONTH(EB21),'Periode (verstecken)'!$A$1:$A$12))&amp;" "&amp;YEAR(EB21))</f>
        <v>FY 2136</v>
      </c>
      <c r="EC2" s="40" t="str">
        <f ca="1">IF(EC20=0,"FY "&amp;YEAR(EC21),INDEX('Periode (verstecken)'!$B$1:$B$12,MATCH(MONTH(EC21),'Periode (verstecken)'!$A$1:$A$12))&amp;" "&amp;YEAR(EC21))</f>
        <v>FY 2137</v>
      </c>
      <c r="ED2" s="40" t="str">
        <f ca="1">IF(ED20=0,"FY "&amp;YEAR(ED21),INDEX('Periode (verstecken)'!$B$1:$B$12,MATCH(MONTH(ED21),'Periode (verstecken)'!$A$1:$A$12))&amp;" "&amp;YEAR(ED21))</f>
        <v>FY 2138</v>
      </c>
      <c r="EE2" s="40" t="str">
        <f ca="1">IF(EE20=0,"FY "&amp;YEAR(EE21),INDEX('Periode (verstecken)'!$B$1:$B$12,MATCH(MONTH(EE21),'Periode (verstecken)'!$A$1:$A$12))&amp;" "&amp;YEAR(EE21))</f>
        <v>FY 2139</v>
      </c>
      <c r="EF2" s="40" t="str">
        <f ca="1">IF(EF20=0,"FY "&amp;YEAR(EF21),INDEX('Periode (verstecken)'!$B$1:$B$12,MATCH(MONTH(EF21),'Periode (verstecken)'!$A$1:$A$12))&amp;" "&amp;YEAR(EF21))</f>
        <v>FY 2140</v>
      </c>
      <c r="EG2" s="40" t="str">
        <f ca="1">IF(EG20=0,"FY "&amp;YEAR(EG21),INDEX('Periode (verstecken)'!$B$1:$B$12,MATCH(MONTH(EG21),'Periode (verstecken)'!$A$1:$A$12))&amp;" "&amp;YEAR(EG21))</f>
        <v>FY 2141</v>
      </c>
      <c r="EH2" s="40" t="str">
        <f ca="1">IF(EH20=0,"FY "&amp;YEAR(EH21),INDEX('Periode (verstecken)'!$B$1:$B$12,MATCH(MONTH(EH21),'Periode (verstecken)'!$A$1:$A$12))&amp;" "&amp;YEAR(EH21))</f>
        <v>FY 2142</v>
      </c>
      <c r="EI2" s="40" t="str">
        <f ca="1">IF(EI20=0,"FY "&amp;YEAR(EI21),INDEX('Periode (verstecken)'!$B$1:$B$12,MATCH(MONTH(EI21),'Periode (verstecken)'!$A$1:$A$12))&amp;" "&amp;YEAR(EI21))</f>
        <v>FY 2143</v>
      </c>
      <c r="EJ2" s="40" t="str">
        <f ca="1">IF(EJ20=0,"FY "&amp;YEAR(EJ21),INDEX('Periode (verstecken)'!$B$1:$B$12,MATCH(MONTH(EJ21),'Periode (verstecken)'!$A$1:$A$12))&amp;" "&amp;YEAR(EJ21))</f>
        <v>FY 2144</v>
      </c>
      <c r="EK2" s="40" t="str">
        <f ca="1">IF(EK20=0,"FY "&amp;YEAR(EK21),INDEX('Periode (verstecken)'!$B$1:$B$12,MATCH(MONTH(EK21),'Periode (verstecken)'!$A$1:$A$12))&amp;" "&amp;YEAR(EK21))</f>
        <v>FY 2145</v>
      </c>
      <c r="EL2" s="40" t="str">
        <f ca="1">IF(EL20=0,"FY "&amp;YEAR(EL21),INDEX('Periode (verstecken)'!$B$1:$B$12,MATCH(MONTH(EL21),'Periode (verstecken)'!$A$1:$A$12))&amp;" "&amp;YEAR(EL21))</f>
        <v>FY 2146</v>
      </c>
      <c r="EM2" s="40" t="str">
        <f ca="1">IF(EM20=0,"FY "&amp;YEAR(EM21),INDEX('Periode (verstecken)'!$B$1:$B$12,MATCH(MONTH(EM21),'Periode (verstecken)'!$A$1:$A$12))&amp;" "&amp;YEAR(EM21))</f>
        <v>FY 2147</v>
      </c>
      <c r="EN2" s="40" t="str">
        <f ca="1">IF(EN20=0,"FY "&amp;YEAR(EN21),INDEX('Periode (verstecken)'!$B$1:$B$12,MATCH(MONTH(EN21),'Periode (verstecken)'!$A$1:$A$12))&amp;" "&amp;YEAR(EN21))</f>
        <v>FY 2148</v>
      </c>
      <c r="EO2" s="40" t="str">
        <f ca="1">IF(EO20=0,"FY "&amp;YEAR(EO21),INDEX('Periode (verstecken)'!$B$1:$B$12,MATCH(MONTH(EO21),'Periode (verstecken)'!$A$1:$A$12))&amp;" "&amp;YEAR(EO21))</f>
        <v>FY 2149</v>
      </c>
      <c r="EP2" s="40" t="str">
        <f ca="1">IF(EP20=0,"FY "&amp;YEAR(EP21),INDEX('Periode (verstecken)'!$B$1:$B$12,MATCH(MONTH(EP21),'Periode (verstecken)'!$A$1:$A$12))&amp;" "&amp;YEAR(EP21))</f>
        <v>FY 2150</v>
      </c>
      <c r="EQ2" s="40" t="str">
        <f ca="1">IF(EQ20=0,"FY "&amp;YEAR(EQ21),INDEX('Periode (verstecken)'!$B$1:$B$12,MATCH(MONTH(EQ21),'Periode (verstecken)'!$A$1:$A$12))&amp;" "&amp;YEAR(EQ21))</f>
        <v>FY 2151</v>
      </c>
      <c r="ER2" s="40" t="str">
        <f ca="1">IF(ER20=0,"FY "&amp;YEAR(ER21),INDEX('Periode (verstecken)'!$B$1:$B$12,MATCH(MONTH(ER21),'Periode (verstecken)'!$A$1:$A$12))&amp;" "&amp;YEAR(ER21))</f>
        <v>FY 2152</v>
      </c>
      <c r="ES2" s="40" t="str">
        <f ca="1">IF(ES20=0,"FY "&amp;YEAR(ES21),INDEX('Periode (verstecken)'!$B$1:$B$12,MATCH(MONTH(ES21),'Periode (verstecken)'!$A$1:$A$12))&amp;" "&amp;YEAR(ES21))</f>
        <v>FY 2153</v>
      </c>
      <c r="ET2" s="40" t="str">
        <f ca="1">IF(ET20=0,"FY "&amp;YEAR(ET21),INDEX('Periode (verstecken)'!$B$1:$B$12,MATCH(MONTH(ET21),'Periode (verstecken)'!$A$1:$A$12))&amp;" "&amp;YEAR(ET21))</f>
        <v>FY 2154</v>
      </c>
      <c r="EU2" s="40" t="str">
        <f ca="1">IF(EU20=0,"FY "&amp;YEAR(EU21),INDEX('Periode (verstecken)'!$B$1:$B$12,MATCH(MONTH(EU21),'Periode (verstecken)'!$A$1:$A$12))&amp;" "&amp;YEAR(EU21))</f>
        <v>FY 2155</v>
      </c>
      <c r="EV2" s="40" t="str">
        <f ca="1">IF(EV20=0,"FY "&amp;YEAR(EV21),INDEX('Periode (verstecken)'!$B$1:$B$12,MATCH(MONTH(EV21),'Periode (verstecken)'!$A$1:$A$12))&amp;" "&amp;YEAR(EV21))</f>
        <v>FY 2156</v>
      </c>
      <c r="EW2" s="40" t="str">
        <f ca="1">IF(EW20=0,"FY "&amp;YEAR(EW21),INDEX('Periode (verstecken)'!$B$1:$B$12,MATCH(MONTH(EW21),'Periode (verstecken)'!$A$1:$A$12))&amp;" "&amp;YEAR(EW21))</f>
        <v>FY 2157</v>
      </c>
      <c r="EX2" s="40" t="str">
        <f ca="1">IF(EX20=0,"FY "&amp;YEAR(EX21),INDEX('Periode (verstecken)'!$B$1:$B$12,MATCH(MONTH(EX21),'Periode (verstecken)'!$A$1:$A$12))&amp;" "&amp;YEAR(EX21))</f>
        <v>FY 2158</v>
      </c>
      <c r="EY2" s="40" t="str">
        <f ca="1">IF(EY20=0,"FY "&amp;YEAR(EY21),INDEX('Periode (verstecken)'!$B$1:$B$12,MATCH(MONTH(EY21),'Periode (verstecken)'!$A$1:$A$12))&amp;" "&amp;YEAR(EY21))</f>
        <v>FY 2159</v>
      </c>
      <c r="EZ2" s="40" t="str">
        <f ca="1">IF(EZ20=0,"FY "&amp;YEAR(EZ21),INDEX('Periode (verstecken)'!$B$1:$B$12,MATCH(MONTH(EZ21),'Periode (verstecken)'!$A$1:$A$12))&amp;" "&amp;YEAR(EZ21))</f>
        <v>FY 2160</v>
      </c>
      <c r="FA2" s="40" t="str">
        <f ca="1">IF(FA20=0,"FY "&amp;YEAR(FA21),INDEX('Periode (verstecken)'!$B$1:$B$12,MATCH(MONTH(FA21),'Periode (verstecken)'!$A$1:$A$12))&amp;" "&amp;YEAR(FA21))</f>
        <v>FY 2161</v>
      </c>
      <c r="FB2" s="40" t="str">
        <f ca="1">IF(FB20=0,"FY "&amp;YEAR(FB21),INDEX('Periode (verstecken)'!$B$1:$B$12,MATCH(MONTH(FB21),'Periode (verstecken)'!$A$1:$A$12))&amp;" "&amp;YEAR(FB21))</f>
        <v>FY 2162</v>
      </c>
      <c r="FC2" s="40" t="str">
        <f ca="1">IF(FC20=0,"FY "&amp;YEAR(FC21),INDEX('Periode (verstecken)'!$B$1:$B$12,MATCH(MONTH(FC21),'Periode (verstecken)'!$A$1:$A$12))&amp;" "&amp;YEAR(FC21))</f>
        <v>FY 2163</v>
      </c>
      <c r="FD2" s="40" t="str">
        <f ca="1">IF(FD20=0,"FY "&amp;YEAR(FD21),INDEX('Periode (verstecken)'!$B$1:$B$12,MATCH(MONTH(FD21),'Periode (verstecken)'!$A$1:$A$12))&amp;" "&amp;YEAR(FD21))</f>
        <v>FY 2164</v>
      </c>
      <c r="FE2" s="40" t="str">
        <f ca="1">IF(FE20=0,"FY "&amp;YEAR(FE21),INDEX('Periode (verstecken)'!$B$1:$B$12,MATCH(MONTH(FE21),'Periode (verstecken)'!$A$1:$A$12))&amp;" "&amp;YEAR(FE21))</f>
        <v>FY 2165</v>
      </c>
      <c r="FF2" s="40" t="str">
        <f ca="1">IF(FF20=0,"FY "&amp;YEAR(FF21),INDEX('Periode (verstecken)'!$B$1:$B$12,MATCH(MONTH(FF21),'Periode (verstecken)'!$A$1:$A$12))&amp;" "&amp;YEAR(FF21))</f>
        <v>FY 2166</v>
      </c>
      <c r="FG2" s="40" t="str">
        <f ca="1">IF(FG20=0,"FY "&amp;YEAR(FG21),INDEX('Periode (verstecken)'!$B$1:$B$12,MATCH(MONTH(FG21),'Periode (verstecken)'!$A$1:$A$12))&amp;" "&amp;YEAR(FG21))</f>
        <v>FY 2167</v>
      </c>
      <c r="FH2" s="40" t="str">
        <f ca="1">IF(FH20=0,"FY "&amp;YEAR(FH21),INDEX('Periode (verstecken)'!$B$1:$B$12,MATCH(MONTH(FH21),'Periode (verstecken)'!$A$1:$A$12))&amp;" "&amp;YEAR(FH21))</f>
        <v>FY 2168</v>
      </c>
      <c r="FI2" s="40" t="str">
        <f ca="1">IF(FI20=0,"FY "&amp;YEAR(FI21),INDEX('Periode (verstecken)'!$B$1:$B$12,MATCH(MONTH(FI21),'Periode (verstecken)'!$A$1:$A$12))&amp;" "&amp;YEAR(FI21))</f>
        <v>FY 2169</v>
      </c>
      <c r="FJ2" s="40" t="str">
        <f ca="1">IF(FJ20=0,"FY "&amp;YEAR(FJ21),INDEX('Periode (verstecken)'!$B$1:$B$12,MATCH(MONTH(FJ21),'Periode (verstecken)'!$A$1:$A$12))&amp;" "&amp;YEAR(FJ21))</f>
        <v>FY 2170</v>
      </c>
      <c r="FK2" s="40" t="str">
        <f ca="1">IF(FK20=0,"FY "&amp;YEAR(FK21),INDEX('Periode (verstecken)'!$B$1:$B$12,MATCH(MONTH(FK21),'Periode (verstecken)'!$A$1:$A$12))&amp;" "&amp;YEAR(FK21))</f>
        <v>FY 2171</v>
      </c>
      <c r="FL2" s="40" t="str">
        <f ca="1">IF(FL20=0,"FY "&amp;YEAR(FL21),INDEX('Periode (verstecken)'!$B$1:$B$12,MATCH(MONTH(FL21),'Periode (verstecken)'!$A$1:$A$12))&amp;" "&amp;YEAR(FL21))</f>
        <v>FY 2172</v>
      </c>
      <c r="FM2" s="40" t="str">
        <f ca="1">IF(FM20=0,"FY "&amp;YEAR(FM21),INDEX('Periode (verstecken)'!$B$1:$B$12,MATCH(MONTH(FM21),'Periode (verstecken)'!$A$1:$A$12))&amp;" "&amp;YEAR(FM21))</f>
        <v>FY 2173</v>
      </c>
      <c r="FN2" s="40" t="str">
        <f ca="1">IF(FN20=0,"FY "&amp;YEAR(FN21),INDEX('Periode (verstecken)'!$B$1:$B$12,MATCH(MONTH(FN21),'Periode (verstecken)'!$A$1:$A$12))&amp;" "&amp;YEAR(FN21))</f>
        <v>FY 2174</v>
      </c>
      <c r="FO2" s="40" t="str">
        <f ca="1">IF(FO20=0,"FY "&amp;YEAR(FO21),INDEX('Periode (verstecken)'!$B$1:$B$12,MATCH(MONTH(FO21),'Periode (verstecken)'!$A$1:$A$12))&amp;" "&amp;YEAR(FO21))</f>
        <v>FY 2175</v>
      </c>
      <c r="FP2" s="40" t="str">
        <f ca="1">IF(FP20=0,"FY "&amp;YEAR(FP21),INDEX('Periode (verstecken)'!$B$1:$B$12,MATCH(MONTH(FP21),'Periode (verstecken)'!$A$1:$A$12))&amp;" "&amp;YEAR(FP21))</f>
        <v>FY 2176</v>
      </c>
      <c r="FQ2" s="40" t="str">
        <f ca="1">IF(FQ20=0,"FY "&amp;YEAR(FQ21),INDEX('Periode (verstecken)'!$B$1:$B$12,MATCH(MONTH(FQ21),'Periode (verstecken)'!$A$1:$A$12))&amp;" "&amp;YEAR(FQ21))</f>
        <v>FY 2177</v>
      </c>
      <c r="FR2" s="40" t="str">
        <f ca="1">IF(FR20=0,"FY "&amp;YEAR(FR21),INDEX('Periode (verstecken)'!$B$1:$B$12,MATCH(MONTH(FR21),'Periode (verstecken)'!$A$1:$A$12))&amp;" "&amp;YEAR(FR21))</f>
        <v>FY 2178</v>
      </c>
      <c r="FS2" s="40" t="str">
        <f ca="1">IF(FS20=0,"FY "&amp;YEAR(FS21),INDEX('Periode (verstecken)'!$B$1:$B$12,MATCH(MONTH(FS21),'Periode (verstecken)'!$A$1:$A$12))&amp;" "&amp;YEAR(FS21))</f>
        <v>FY 2179</v>
      </c>
      <c r="FT2" s="40" t="str">
        <f ca="1">IF(FT20=0,"FY "&amp;YEAR(FT21),INDEX('Periode (verstecken)'!$B$1:$B$12,MATCH(MONTH(FT21),'Periode (verstecken)'!$A$1:$A$12))&amp;" "&amp;YEAR(FT21))</f>
        <v>FY 2180</v>
      </c>
      <c r="FU2" s="40" t="str">
        <f ca="1">IF(FU20=0,"FY "&amp;YEAR(FU21),INDEX('Periode (verstecken)'!$B$1:$B$12,MATCH(MONTH(FU21),'Periode (verstecken)'!$A$1:$A$12))&amp;" "&amp;YEAR(FU21))</f>
        <v>FY 2181</v>
      </c>
      <c r="FV2" s="40" t="str">
        <f ca="1">IF(FV20=0,"FY "&amp;YEAR(FV21),INDEX('Periode (verstecken)'!$B$1:$B$12,MATCH(MONTH(FV21),'Periode (verstecken)'!$A$1:$A$12))&amp;" "&amp;YEAR(FV21))</f>
        <v>FY 2182</v>
      </c>
      <c r="FW2" s="40" t="str">
        <f ca="1">IF(FW20=0,"FY "&amp;YEAR(FW21),INDEX('Periode (verstecken)'!$B$1:$B$12,MATCH(MONTH(FW21),'Periode (verstecken)'!$A$1:$A$12))&amp;" "&amp;YEAR(FW21))</f>
        <v>FY 2183</v>
      </c>
      <c r="FX2" s="40" t="str">
        <f ca="1">IF(FX20=0,"FY "&amp;YEAR(FX21),INDEX('Periode (verstecken)'!$B$1:$B$12,MATCH(MONTH(FX21),'Periode (verstecken)'!$A$1:$A$12))&amp;" "&amp;YEAR(FX21))</f>
        <v>FY 2184</v>
      </c>
      <c r="FY2" s="40" t="str">
        <f ca="1">IF(FY20=0,"FY "&amp;YEAR(FY21),INDEX('Periode (verstecken)'!$B$1:$B$12,MATCH(MONTH(FY21),'Periode (verstecken)'!$A$1:$A$12))&amp;" "&amp;YEAR(FY21))</f>
        <v>FY 2185</v>
      </c>
      <c r="FZ2" s="40" t="str">
        <f ca="1">IF(FZ20=0,"FY "&amp;YEAR(FZ21),INDEX('Periode (verstecken)'!$B$1:$B$12,MATCH(MONTH(FZ21),'Periode (verstecken)'!$A$1:$A$12))&amp;" "&amp;YEAR(FZ21))</f>
        <v>FY 2186</v>
      </c>
      <c r="GA2" s="40" t="str">
        <f ca="1">IF(GA20=0,"FY "&amp;YEAR(GA21),INDEX('Periode (verstecken)'!$B$1:$B$12,MATCH(MONTH(GA21),'Periode (verstecken)'!$A$1:$A$12))&amp;" "&amp;YEAR(GA21))</f>
        <v>FY 2187</v>
      </c>
      <c r="GB2" s="40" t="str">
        <f ca="1">IF(GB20=0,"FY "&amp;YEAR(GB21),INDEX('Periode (verstecken)'!$B$1:$B$12,MATCH(MONTH(GB21),'Periode (verstecken)'!$A$1:$A$12))&amp;" "&amp;YEAR(GB21))</f>
        <v>FY 2188</v>
      </c>
      <c r="GC2" s="40" t="str">
        <f ca="1">IF(GC20=0,"FY "&amp;YEAR(GC21),INDEX('Periode (verstecken)'!$B$1:$B$12,MATCH(MONTH(GC21),'Periode (verstecken)'!$A$1:$A$12))&amp;" "&amp;YEAR(GC21))</f>
        <v>FY 2189</v>
      </c>
      <c r="GD2" s="40" t="str">
        <f ca="1">IF(GD20=0,"FY "&amp;YEAR(GD21),INDEX('Periode (verstecken)'!$B$1:$B$12,MATCH(MONTH(GD21),'Periode (verstecken)'!$A$1:$A$12))&amp;" "&amp;YEAR(GD21))</f>
        <v>FY 2190</v>
      </c>
      <c r="GE2" s="40" t="str">
        <f ca="1">IF(GE20=0,"FY "&amp;YEAR(GE21),INDEX('Periode (verstecken)'!$B$1:$B$12,MATCH(MONTH(GE21),'Periode (verstecken)'!$A$1:$A$12))&amp;" "&amp;YEAR(GE21))</f>
        <v>FY 2191</v>
      </c>
      <c r="GF2" s="40" t="str">
        <f ca="1">IF(GF20=0,"FY "&amp;YEAR(GF21),INDEX('Periode (verstecken)'!$B$1:$B$12,MATCH(MONTH(GF21),'Periode (verstecken)'!$A$1:$A$12))&amp;" "&amp;YEAR(GF21))</f>
        <v>FY 2192</v>
      </c>
      <c r="GG2" s="40" t="str">
        <f ca="1">IF(GG20=0,"FY "&amp;YEAR(GG21),INDEX('Periode (verstecken)'!$B$1:$B$12,MATCH(MONTH(GG21),'Periode (verstecken)'!$A$1:$A$12))&amp;" "&amp;YEAR(GG21))</f>
        <v>FY 2193</v>
      </c>
      <c r="GH2" s="40" t="str">
        <f ca="1">IF(GH20=0,"FY "&amp;YEAR(GH21),INDEX('Periode (verstecken)'!$B$1:$B$12,MATCH(MONTH(GH21),'Periode (verstecken)'!$A$1:$A$12))&amp;" "&amp;YEAR(GH21))</f>
        <v>FY 2194</v>
      </c>
      <c r="GI2" s="40" t="str">
        <f ca="1">IF(GI20=0,"FY "&amp;YEAR(GI21),INDEX('Periode (verstecken)'!$B$1:$B$12,MATCH(MONTH(GI21),'Periode (verstecken)'!$A$1:$A$12))&amp;" "&amp;YEAR(GI21))</f>
        <v>FY 2195</v>
      </c>
      <c r="GJ2" s="40" t="str">
        <f ca="1">IF(GJ20=0,"FY "&amp;YEAR(GJ21),INDEX('Periode (verstecken)'!$B$1:$B$12,MATCH(MONTH(GJ21),'Periode (verstecken)'!$A$1:$A$12))&amp;" "&amp;YEAR(GJ21))</f>
        <v>FY 2196</v>
      </c>
      <c r="GK2" s="40" t="str">
        <f ca="1">IF(GK20=0,"FY "&amp;YEAR(GK21),INDEX('Periode (verstecken)'!$B$1:$B$12,MATCH(MONTH(GK21),'Periode (verstecken)'!$A$1:$A$12))&amp;" "&amp;YEAR(GK21))</f>
        <v>FY 2197</v>
      </c>
      <c r="GL2" s="40" t="str">
        <f ca="1">IF(GL20=0,"FY "&amp;YEAR(GL21),INDEX('Periode (verstecken)'!$B$1:$B$12,MATCH(MONTH(GL21),'Periode (verstecken)'!$A$1:$A$12))&amp;" "&amp;YEAR(GL21))</f>
        <v>FY 2198</v>
      </c>
      <c r="GM2" s="40" t="str">
        <f ca="1">IF(GM20=0,"FY "&amp;YEAR(GM21),INDEX('Periode (verstecken)'!$B$1:$B$12,MATCH(MONTH(GM21),'Periode (verstecken)'!$A$1:$A$12))&amp;" "&amp;YEAR(GM21))</f>
        <v>FY 2199</v>
      </c>
      <c r="GN2" s="40" t="str">
        <f ca="1">IF(GN20=0,"FY "&amp;YEAR(GN21),INDEX('Periode (verstecken)'!$B$1:$B$12,MATCH(MONTH(GN21),'Periode (verstecken)'!$A$1:$A$12))&amp;" "&amp;YEAR(GN21))</f>
        <v>FY 2200</v>
      </c>
      <c r="GO2" s="40" t="str">
        <f ca="1">IF(GO20=0,"FY "&amp;YEAR(GO21),INDEX('Periode (verstecken)'!$B$1:$B$12,MATCH(MONTH(GO21),'Periode (verstecken)'!$A$1:$A$12))&amp;" "&amp;YEAR(GO21))</f>
        <v>FY 2201</v>
      </c>
      <c r="GP2" s="40" t="str">
        <f ca="1">IF(GP20=0,"FY "&amp;YEAR(GP21),INDEX('Periode (verstecken)'!$B$1:$B$12,MATCH(MONTH(GP21),'Periode (verstecken)'!$A$1:$A$12))&amp;" "&amp;YEAR(GP21))</f>
        <v>FY 2202</v>
      </c>
      <c r="GQ2" s="40" t="str">
        <f ca="1">IF(GQ20=0,"FY "&amp;YEAR(GQ21),INDEX('Periode (verstecken)'!$B$1:$B$12,MATCH(MONTH(GQ21),'Periode (verstecken)'!$A$1:$A$12))&amp;" "&amp;YEAR(GQ21))</f>
        <v>FY 2203</v>
      </c>
      <c r="GR2" s="40" t="str">
        <f ca="1">IF(GR20=0,"FY "&amp;YEAR(GR21),INDEX('Periode (verstecken)'!$B$1:$B$12,MATCH(MONTH(GR21),'Periode (verstecken)'!$A$1:$A$12))&amp;" "&amp;YEAR(GR21))</f>
        <v>FY 2204</v>
      </c>
      <c r="GS2" s="40" t="str">
        <f ca="1">IF(GS20=0,"FY "&amp;YEAR(GS21),INDEX('Periode (verstecken)'!$B$1:$B$12,MATCH(MONTH(GS21),'Periode (verstecken)'!$A$1:$A$12))&amp;" "&amp;YEAR(GS21))</f>
        <v>FY 2205</v>
      </c>
      <c r="GT2" s="40" t="str">
        <f ca="1">IF(GT20=0,"FY "&amp;YEAR(GT21),INDEX('Periode (verstecken)'!$B$1:$B$12,MATCH(MONTH(GT21),'Periode (verstecken)'!$A$1:$A$12))&amp;" "&amp;YEAR(GT21))</f>
        <v>FY 2206</v>
      </c>
      <c r="GU2" s="40" t="str">
        <f ca="1">IF(GU20=0,"FY "&amp;YEAR(GU21),INDEX('Periode (verstecken)'!$B$1:$B$12,MATCH(MONTH(GU21),'Periode (verstecken)'!$A$1:$A$12))&amp;" "&amp;YEAR(GU21))</f>
        <v>FY 2207</v>
      </c>
      <c r="GV2" s="40" t="str">
        <f ca="1">IF(GV20=0,"FY "&amp;YEAR(GV21),INDEX('Periode (verstecken)'!$B$1:$B$12,MATCH(MONTH(GV21),'Periode (verstecken)'!$A$1:$A$12))&amp;" "&amp;YEAR(GV21))</f>
        <v>FY 2208</v>
      </c>
      <c r="GW2" s="40" t="str">
        <f ca="1">IF(GW20=0,"FY "&amp;YEAR(GW21),INDEX('Periode (verstecken)'!$B$1:$B$12,MATCH(MONTH(GW21),'Periode (verstecken)'!$A$1:$A$12))&amp;" "&amp;YEAR(GW21))</f>
        <v>FY 2209</v>
      </c>
      <c r="GX2" s="40" t="str">
        <f ca="1">IF(GX20=0,"FY "&amp;YEAR(GX21),INDEX('Periode (verstecken)'!$B$1:$B$12,MATCH(MONTH(GX21),'Periode (verstecken)'!$A$1:$A$12))&amp;" "&amp;YEAR(GX21))</f>
        <v>FY 2210</v>
      </c>
      <c r="GY2" s="40" t="str">
        <f ca="1">IF(GY20=0,"FY "&amp;YEAR(GY21),INDEX('Periode (verstecken)'!$B$1:$B$12,MATCH(MONTH(GY21),'Periode (verstecken)'!$A$1:$A$12))&amp;" "&amp;YEAR(GY21))</f>
        <v>FY 2211</v>
      </c>
      <c r="GZ2" s="40" t="str">
        <f ca="1">IF(GZ20=0,"FY "&amp;YEAR(GZ21),INDEX('Periode (verstecken)'!$B$1:$B$12,MATCH(MONTH(GZ21),'Periode (verstecken)'!$A$1:$A$12))&amp;" "&amp;YEAR(GZ21))</f>
        <v>FY 2212</v>
      </c>
      <c r="HA2" s="40" t="str">
        <f ca="1">IF(HA20=0,"FY "&amp;YEAR(HA21),INDEX('Periode (verstecken)'!$B$1:$B$12,MATCH(MONTH(HA21),'Periode (verstecken)'!$A$1:$A$12))&amp;" "&amp;YEAR(HA21))</f>
        <v>FY 2213</v>
      </c>
      <c r="HB2" s="40" t="str">
        <f ca="1">IF(HB20=0,"FY "&amp;YEAR(HB21),INDEX('Periode (verstecken)'!$B$1:$B$12,MATCH(MONTH(HB21),'Periode (verstecken)'!$A$1:$A$12))&amp;" "&amp;YEAR(HB21))</f>
        <v>FY 2214</v>
      </c>
      <c r="HC2" s="40" t="str">
        <f ca="1">IF(HC20=0,"FY "&amp;YEAR(HC21),INDEX('Periode (verstecken)'!$B$1:$B$12,MATCH(MONTH(HC21),'Periode (verstecken)'!$A$1:$A$12))&amp;" "&amp;YEAR(HC21))</f>
        <v>FY 2215</v>
      </c>
      <c r="HD2" s="40" t="str">
        <f ca="1">IF(HD20=0,"FY "&amp;YEAR(HD21),INDEX('Periode (verstecken)'!$B$1:$B$12,MATCH(MONTH(HD21),'Periode (verstecken)'!$A$1:$A$12))&amp;" "&amp;YEAR(HD21))</f>
        <v>FY 2216</v>
      </c>
      <c r="HE2" s="40" t="str">
        <f ca="1">IF(HE20=0,"FY "&amp;YEAR(HE21),INDEX('Periode (verstecken)'!$B$1:$B$12,MATCH(MONTH(HE21),'Periode (verstecken)'!$A$1:$A$12))&amp;" "&amp;YEAR(HE21))</f>
        <v>FY 2217</v>
      </c>
      <c r="HF2" s="40" t="str">
        <f ca="1">IF(HF20=0,"FY "&amp;YEAR(HF21),INDEX('Periode (verstecken)'!$B$1:$B$12,MATCH(MONTH(HF21),'Periode (verstecken)'!$A$1:$A$12))&amp;" "&amp;YEAR(HF21))</f>
        <v>FY 2218</v>
      </c>
      <c r="HG2" s="40" t="str">
        <f ca="1">IF(HG20=0,"FY "&amp;YEAR(HG21),INDEX('Periode (verstecken)'!$B$1:$B$12,MATCH(MONTH(HG21),'Periode (verstecken)'!$A$1:$A$12))&amp;" "&amp;YEAR(HG21))</f>
        <v>FY 2219</v>
      </c>
      <c r="HH2" s="40" t="str">
        <f ca="1">IF(HH20=0,"FY "&amp;YEAR(HH21),INDEX('Periode (verstecken)'!$B$1:$B$12,MATCH(MONTH(HH21),'Periode (verstecken)'!$A$1:$A$12))&amp;" "&amp;YEAR(HH21))</f>
        <v>FY 2220</v>
      </c>
      <c r="HI2" s="40" t="str">
        <f ca="1">IF(HI20=0,"FY "&amp;YEAR(HI21),INDEX('Periode (verstecken)'!$B$1:$B$12,MATCH(MONTH(HI21),'Periode (verstecken)'!$A$1:$A$12))&amp;" "&amp;YEAR(HI21))</f>
        <v>FY 2221</v>
      </c>
      <c r="HJ2" s="40" t="str">
        <f ca="1">IF(HJ20=0,"FY "&amp;YEAR(HJ21),INDEX('Periode (verstecken)'!$B$1:$B$12,MATCH(MONTH(HJ21),'Periode (verstecken)'!$A$1:$A$12))&amp;" "&amp;YEAR(HJ21))</f>
        <v>FY 2222</v>
      </c>
      <c r="HK2" s="40" t="str">
        <f ca="1">IF(HK20=0,"FY "&amp;YEAR(HK21),INDEX('Periode (verstecken)'!$B$1:$B$12,MATCH(MONTH(HK21),'Periode (verstecken)'!$A$1:$A$12))&amp;" "&amp;YEAR(HK21))</f>
        <v>FY 2223</v>
      </c>
      <c r="HL2" s="40" t="str">
        <f ca="1">IF(HL20=0,"FY "&amp;YEAR(HL21),INDEX('Periode (verstecken)'!$B$1:$B$12,MATCH(MONTH(HL21),'Periode (verstecken)'!$A$1:$A$12))&amp;" "&amp;YEAR(HL21))</f>
        <v>FY 2224</v>
      </c>
      <c r="HM2" s="40" t="str">
        <f ca="1">IF(HM20=0,"FY "&amp;YEAR(HM21),INDEX('Periode (verstecken)'!$B$1:$B$12,MATCH(MONTH(HM21),'Periode (verstecken)'!$A$1:$A$12))&amp;" "&amp;YEAR(HM21))</f>
        <v>FY 2225</v>
      </c>
      <c r="HN2" s="40" t="str">
        <f ca="1">IF(HN20=0,"FY "&amp;YEAR(HN21),INDEX('Periode (verstecken)'!$B$1:$B$12,MATCH(MONTH(HN21),'Periode (verstecken)'!$A$1:$A$12))&amp;" "&amp;YEAR(HN21))</f>
        <v>FY 2226</v>
      </c>
      <c r="HO2" s="40" t="str">
        <f ca="1">IF(HO20=0,"FY "&amp;YEAR(HO21),INDEX('Periode (verstecken)'!$B$1:$B$12,MATCH(MONTH(HO21),'Periode (verstecken)'!$A$1:$A$12))&amp;" "&amp;YEAR(HO21))</f>
        <v>FY 2227</v>
      </c>
      <c r="HP2" s="40" t="str">
        <f ca="1">IF(HP20=0,"FY "&amp;YEAR(HP21),INDEX('Periode (verstecken)'!$B$1:$B$12,MATCH(MONTH(HP21),'Periode (verstecken)'!$A$1:$A$12))&amp;" "&amp;YEAR(HP21))</f>
        <v>FY 2228</v>
      </c>
      <c r="HQ2" s="40" t="str">
        <f ca="1">IF(HQ20=0,"FY "&amp;YEAR(HQ21),INDEX('Periode (verstecken)'!$B$1:$B$12,MATCH(MONTH(HQ21),'Periode (verstecken)'!$A$1:$A$12))&amp;" "&amp;YEAR(HQ21))</f>
        <v>FY 2229</v>
      </c>
      <c r="HR2" s="40" t="str">
        <f ca="1">IF(HR20=0,"FY "&amp;YEAR(HR21),INDEX('Periode (verstecken)'!$B$1:$B$12,MATCH(MONTH(HR21),'Periode (verstecken)'!$A$1:$A$12))&amp;" "&amp;YEAR(HR21))</f>
        <v>FY 2230</v>
      </c>
      <c r="HS2" s="40" t="str">
        <f ca="1">IF(HS20=0,"FY "&amp;YEAR(HS21),INDEX('Periode (verstecken)'!$B$1:$B$12,MATCH(MONTH(HS21),'Periode (verstecken)'!$A$1:$A$12))&amp;" "&amp;YEAR(HS21))</f>
        <v>FY 2231</v>
      </c>
      <c r="HT2" s="40" t="str">
        <f ca="1">IF(HT20=0,"FY "&amp;YEAR(HT21),INDEX('Periode (verstecken)'!$B$1:$B$12,MATCH(MONTH(HT21),'Periode (verstecken)'!$A$1:$A$12))&amp;" "&amp;YEAR(HT21))</f>
        <v>FY 2232</v>
      </c>
      <c r="HU2" s="40" t="str">
        <f ca="1">IF(HU20=0,"FY "&amp;YEAR(HU21),INDEX('Periode (verstecken)'!$B$1:$B$12,MATCH(MONTH(HU21),'Periode (verstecken)'!$A$1:$A$12))&amp;" "&amp;YEAR(HU21))</f>
        <v>FY 2233</v>
      </c>
      <c r="HV2" s="40" t="str">
        <f ca="1">IF(HV20=0,"FY "&amp;YEAR(HV21),INDEX('Periode (verstecken)'!$B$1:$B$12,MATCH(MONTH(HV21),'Periode (verstecken)'!$A$1:$A$12))&amp;" "&amp;YEAR(HV21))</f>
        <v>FY 2234</v>
      </c>
      <c r="HW2" s="40" t="str">
        <f ca="1">IF(HW20=0,"FY "&amp;YEAR(HW21),INDEX('Periode (verstecken)'!$B$1:$B$12,MATCH(MONTH(HW21),'Periode (verstecken)'!$A$1:$A$12))&amp;" "&amp;YEAR(HW21))</f>
        <v>FY 2235</v>
      </c>
      <c r="HX2" s="40" t="str">
        <f ca="1">IF(HX20=0,"FY "&amp;YEAR(HX21),INDEX('Periode (verstecken)'!$B$1:$B$12,MATCH(MONTH(HX21),'Periode (verstecken)'!$A$1:$A$12))&amp;" "&amp;YEAR(HX21))</f>
        <v>FY 2236</v>
      </c>
      <c r="HY2" s="40" t="str">
        <f ca="1">IF(HY20=0,"FY "&amp;YEAR(HY21),INDEX('Periode (verstecken)'!$B$1:$B$12,MATCH(MONTH(HY21),'Periode (verstecken)'!$A$1:$A$12))&amp;" "&amp;YEAR(HY21))</f>
        <v>FY 2237</v>
      </c>
      <c r="HZ2" s="40" t="str">
        <f ca="1">IF(HZ20=0,"FY "&amp;YEAR(HZ21),INDEX('Periode (verstecken)'!$B$1:$B$12,MATCH(MONTH(HZ21),'Periode (verstecken)'!$A$1:$A$12))&amp;" "&amp;YEAR(HZ21))</f>
        <v>FY 2238</v>
      </c>
      <c r="IA2" s="40" t="str">
        <f ca="1">IF(IA20=0,"FY "&amp;YEAR(IA21),INDEX('Periode (verstecken)'!$B$1:$B$12,MATCH(MONTH(IA21),'Periode (verstecken)'!$A$1:$A$12))&amp;" "&amp;YEAR(IA21))</f>
        <v>FY 2239</v>
      </c>
      <c r="IB2" s="40" t="str">
        <f ca="1">IF(IB20=0,"FY "&amp;YEAR(IB21),INDEX('Periode (verstecken)'!$B$1:$B$12,MATCH(MONTH(IB21),'Periode (verstecken)'!$A$1:$A$12))&amp;" "&amp;YEAR(IB21))</f>
        <v>FY 2240</v>
      </c>
      <c r="IC2" s="40" t="str">
        <f ca="1">IF(IC20=0,"FY "&amp;YEAR(IC21),INDEX('Periode (verstecken)'!$B$1:$B$12,MATCH(MONTH(IC21),'Periode (verstecken)'!$A$1:$A$12))&amp;" "&amp;YEAR(IC21))</f>
        <v>FY 2241</v>
      </c>
      <c r="ID2" s="40" t="str">
        <f ca="1">IF(ID20=0,"FY "&amp;YEAR(ID21),INDEX('Periode (verstecken)'!$B$1:$B$12,MATCH(MONTH(ID21),'Periode (verstecken)'!$A$1:$A$12))&amp;" "&amp;YEAR(ID21))</f>
        <v>FY 2242</v>
      </c>
      <c r="IE2" s="40" t="str">
        <f ca="1">IF(IE20=0,"FY "&amp;YEAR(IE21),INDEX('Periode (verstecken)'!$B$1:$B$12,MATCH(MONTH(IE21),'Periode (verstecken)'!$A$1:$A$12))&amp;" "&amp;YEAR(IE21))</f>
        <v>FY 2243</v>
      </c>
      <c r="IF2" s="40" t="str">
        <f ca="1">IF(IF20=0,"FY "&amp;YEAR(IF21),INDEX('Periode (verstecken)'!$B$1:$B$12,MATCH(MONTH(IF21),'Periode (verstecken)'!$A$1:$A$12))&amp;" "&amp;YEAR(IF21))</f>
        <v>FY 2244</v>
      </c>
      <c r="IG2" s="40" t="str">
        <f ca="1">IF(IG20=0,"FY "&amp;YEAR(IG21),INDEX('Periode (verstecken)'!$B$1:$B$12,MATCH(MONTH(IG21),'Periode (verstecken)'!$A$1:$A$12))&amp;" "&amp;YEAR(IG21))</f>
        <v>FY 2245</v>
      </c>
      <c r="IH2" s="40" t="str">
        <f ca="1">IF(IH20=0,"FY "&amp;YEAR(IH21),INDEX('Periode (verstecken)'!$B$1:$B$12,MATCH(MONTH(IH21),'Periode (verstecken)'!$A$1:$A$12))&amp;" "&amp;YEAR(IH21))</f>
        <v>FY 2246</v>
      </c>
      <c r="II2" s="40" t="str">
        <f ca="1">IF(II20=0,"FY "&amp;YEAR(II21),INDEX('Periode (verstecken)'!$B$1:$B$12,MATCH(MONTH(II21),'Periode (verstecken)'!$A$1:$A$12))&amp;" "&amp;YEAR(II21))</f>
        <v>FY 2247</v>
      </c>
      <c r="IJ2" s="40" t="str">
        <f ca="1">IF(IJ20=0,"FY "&amp;YEAR(IJ21),INDEX('Periode (verstecken)'!$B$1:$B$12,MATCH(MONTH(IJ21),'Periode (verstecken)'!$A$1:$A$12))&amp;" "&amp;YEAR(IJ21))</f>
        <v>FY 2248</v>
      </c>
      <c r="IK2" s="40" t="str">
        <f ca="1">IF(IK20=0,"FY "&amp;YEAR(IK21),INDEX('Periode (verstecken)'!$B$1:$B$12,MATCH(MONTH(IK21),'Periode (verstecken)'!$A$1:$A$12))&amp;" "&amp;YEAR(IK21))</f>
        <v>FY 2249</v>
      </c>
      <c r="IL2" s="40" t="str">
        <f ca="1">IF(IL20=0,"FY "&amp;YEAR(IL21),INDEX('Periode (verstecken)'!$B$1:$B$12,MATCH(MONTH(IL21),'Periode (verstecken)'!$A$1:$A$12))&amp;" "&amp;YEAR(IL21))</f>
        <v>FY 2250</v>
      </c>
      <c r="IM2" s="40" t="str">
        <f ca="1">IF(IM20=0,"FY "&amp;YEAR(IM21),INDEX('Periode (verstecken)'!$B$1:$B$12,MATCH(MONTH(IM21),'Periode (verstecken)'!$A$1:$A$12))&amp;" "&amp;YEAR(IM21))</f>
        <v>FY 2251</v>
      </c>
      <c r="IN2" s="40" t="str">
        <f ca="1">IF(IN20=0,"FY "&amp;YEAR(IN21),INDEX('Periode (verstecken)'!$B$1:$B$12,MATCH(MONTH(IN21),'Periode (verstecken)'!$A$1:$A$12))&amp;" "&amp;YEAR(IN21))</f>
        <v>FY 2252</v>
      </c>
      <c r="IO2" s="40" t="str">
        <f ca="1">IF(IO20=0,"FY "&amp;YEAR(IO21),INDEX('Periode (verstecken)'!$B$1:$B$12,MATCH(MONTH(IO21),'Periode (verstecken)'!$A$1:$A$12))&amp;" "&amp;YEAR(IO21))</f>
        <v>FY 2253</v>
      </c>
      <c r="IP2" s="40" t="str">
        <f ca="1">IF(IP20=0,"FY "&amp;YEAR(IP21),INDEX('Periode (verstecken)'!$B$1:$B$12,MATCH(MONTH(IP21),'Periode (verstecken)'!$A$1:$A$12))&amp;" "&amp;YEAR(IP21))</f>
        <v>FY 2254</v>
      </c>
      <c r="IQ2" s="40" t="str">
        <f ca="1">IF(IQ20=0,"FY "&amp;YEAR(IQ21),INDEX('Periode (verstecken)'!$B$1:$B$12,MATCH(MONTH(IQ21),'Periode (verstecken)'!$A$1:$A$12))&amp;" "&amp;YEAR(IQ21))</f>
        <v>FY 2255</v>
      </c>
    </row>
    <row r="3" spans="1:251" x14ac:dyDescent="0.35">
      <c r="A3" s="24" t="e">
        <f>"Verwendetes Szenario - "&amp;#REF!</f>
        <v>#REF!</v>
      </c>
      <c r="B3" s="26"/>
      <c r="C3" s="27"/>
      <c r="D3" s="27"/>
      <c r="E3" s="27"/>
      <c r="F3" s="38"/>
      <c r="G3" s="27"/>
      <c r="H3" s="39" t="s">
        <v>1</v>
      </c>
      <c r="I3" s="41">
        <f ca="1">I21</f>
        <v>45413</v>
      </c>
      <c r="J3" s="41">
        <f t="shared" ref="J3:X3" ca="1" si="0">J21</f>
        <v>45444</v>
      </c>
      <c r="K3" s="41">
        <f t="shared" ca="1" si="0"/>
        <v>45474</v>
      </c>
      <c r="L3" s="41">
        <f t="shared" ca="1" si="0"/>
        <v>45505</v>
      </c>
      <c r="M3" s="41">
        <f t="shared" ca="1" si="0"/>
        <v>45536</v>
      </c>
      <c r="N3" s="41">
        <f t="shared" ca="1" si="0"/>
        <v>45566</v>
      </c>
      <c r="O3" s="41">
        <f t="shared" ca="1" si="0"/>
        <v>45597</v>
      </c>
      <c r="P3" s="41">
        <f t="shared" ca="1" si="0"/>
        <v>45627</v>
      </c>
      <c r="Q3" s="41">
        <f t="shared" ca="1" si="0"/>
        <v>45658</v>
      </c>
      <c r="R3" s="41">
        <f t="shared" ca="1" si="0"/>
        <v>45689</v>
      </c>
      <c r="S3" s="41">
        <f t="shared" ca="1" si="0"/>
        <v>45717</v>
      </c>
      <c r="T3" s="41">
        <f t="shared" ca="1" si="0"/>
        <v>45748</v>
      </c>
      <c r="U3" s="41">
        <f t="shared" ca="1" si="0"/>
        <v>45778</v>
      </c>
      <c r="V3" s="41">
        <f t="shared" ca="1" si="0"/>
        <v>46143</v>
      </c>
      <c r="W3" s="41">
        <f t="shared" ca="1" si="0"/>
        <v>46508</v>
      </c>
      <c r="X3" s="41">
        <f t="shared" ca="1" si="0"/>
        <v>46874</v>
      </c>
      <c r="Y3" s="41">
        <f t="shared" ref="Y3:AC4" ca="1" si="1">Y21</f>
        <v>47239</v>
      </c>
      <c r="Z3" s="41">
        <f t="shared" ca="1" si="1"/>
        <v>47604</v>
      </c>
      <c r="AA3" s="41">
        <f t="shared" ca="1" si="1"/>
        <v>47969</v>
      </c>
      <c r="AB3" s="41">
        <f t="shared" ca="1" si="1"/>
        <v>48335</v>
      </c>
      <c r="AC3" s="41">
        <f t="shared" ca="1" si="1"/>
        <v>48700</v>
      </c>
      <c r="AD3" s="41">
        <f t="shared" ref="AD3:AK3" ca="1" si="2">AD21</f>
        <v>49065</v>
      </c>
      <c r="AE3" s="41">
        <f t="shared" ca="1" si="2"/>
        <v>49430</v>
      </c>
      <c r="AF3" s="41">
        <f t="shared" ca="1" si="2"/>
        <v>49796</v>
      </c>
      <c r="AG3" s="41">
        <f t="shared" ca="1" si="2"/>
        <v>50161</v>
      </c>
      <c r="AH3" s="41">
        <f t="shared" ca="1" si="2"/>
        <v>50526</v>
      </c>
      <c r="AI3" s="41">
        <f t="shared" ca="1" si="2"/>
        <v>50891</v>
      </c>
      <c r="AJ3" s="41">
        <f t="shared" ca="1" si="2"/>
        <v>51257</v>
      </c>
      <c r="AK3" s="41">
        <f t="shared" ca="1" si="2"/>
        <v>51622</v>
      </c>
      <c r="AL3" s="41">
        <f t="shared" ref="AL3:CW3" ca="1" si="3">AL21</f>
        <v>51987</v>
      </c>
      <c r="AM3" s="41">
        <f t="shared" ca="1" si="3"/>
        <v>52352</v>
      </c>
      <c r="AN3" s="41">
        <f t="shared" ca="1" si="3"/>
        <v>52718</v>
      </c>
      <c r="AO3" s="41">
        <f t="shared" ca="1" si="3"/>
        <v>53083</v>
      </c>
      <c r="AP3" s="41">
        <f t="shared" ca="1" si="3"/>
        <v>53448</v>
      </c>
      <c r="AQ3" s="41">
        <f t="shared" ca="1" si="3"/>
        <v>53813</v>
      </c>
      <c r="AR3" s="41">
        <f t="shared" ca="1" si="3"/>
        <v>54179</v>
      </c>
      <c r="AS3" s="41">
        <f t="shared" ca="1" si="3"/>
        <v>54544</v>
      </c>
      <c r="AT3" s="41">
        <f t="shared" ca="1" si="3"/>
        <v>54909</v>
      </c>
      <c r="AU3" s="41">
        <f t="shared" ca="1" si="3"/>
        <v>55274</v>
      </c>
      <c r="AV3" s="41">
        <f t="shared" ca="1" si="3"/>
        <v>55640</v>
      </c>
      <c r="AW3" s="41">
        <f t="shared" ca="1" si="3"/>
        <v>56005</v>
      </c>
      <c r="AX3" s="41">
        <f t="shared" ca="1" si="3"/>
        <v>56370</v>
      </c>
      <c r="AY3" s="41">
        <f t="shared" ca="1" si="3"/>
        <v>56735</v>
      </c>
      <c r="AZ3" s="41">
        <f t="shared" ca="1" si="3"/>
        <v>57101</v>
      </c>
      <c r="BA3" s="41">
        <f t="shared" ca="1" si="3"/>
        <v>57466</v>
      </c>
      <c r="BB3" s="41">
        <f t="shared" ca="1" si="3"/>
        <v>57831</v>
      </c>
      <c r="BC3" s="41">
        <f t="shared" ca="1" si="3"/>
        <v>58196</v>
      </c>
      <c r="BD3" s="41">
        <f t="shared" ca="1" si="3"/>
        <v>58562</v>
      </c>
      <c r="BE3" s="41">
        <f t="shared" ca="1" si="3"/>
        <v>58927</v>
      </c>
      <c r="BF3" s="41">
        <f t="shared" ca="1" si="3"/>
        <v>59292</v>
      </c>
      <c r="BG3" s="41">
        <f t="shared" ca="1" si="3"/>
        <v>59657</v>
      </c>
      <c r="BH3" s="41">
        <f t="shared" ca="1" si="3"/>
        <v>60023</v>
      </c>
      <c r="BI3" s="41">
        <f t="shared" ca="1" si="3"/>
        <v>60388</v>
      </c>
      <c r="BJ3" s="41">
        <f t="shared" ca="1" si="3"/>
        <v>60753</v>
      </c>
      <c r="BK3" s="41">
        <f t="shared" ca="1" si="3"/>
        <v>61118</v>
      </c>
      <c r="BL3" s="41">
        <f t="shared" ca="1" si="3"/>
        <v>61484</v>
      </c>
      <c r="BM3" s="41">
        <f t="shared" ca="1" si="3"/>
        <v>61849</v>
      </c>
      <c r="BN3" s="41">
        <f t="shared" ca="1" si="3"/>
        <v>62214</v>
      </c>
      <c r="BO3" s="41">
        <f t="shared" ca="1" si="3"/>
        <v>62579</v>
      </c>
      <c r="BP3" s="41">
        <f t="shared" ca="1" si="3"/>
        <v>62945</v>
      </c>
      <c r="BQ3" s="41">
        <f t="shared" ca="1" si="3"/>
        <v>63310</v>
      </c>
      <c r="BR3" s="41">
        <f t="shared" ca="1" si="3"/>
        <v>63675</v>
      </c>
      <c r="BS3" s="41">
        <f t="shared" ca="1" si="3"/>
        <v>64040</v>
      </c>
      <c r="BT3" s="41">
        <f t="shared" ca="1" si="3"/>
        <v>64406</v>
      </c>
      <c r="BU3" s="41">
        <f t="shared" ca="1" si="3"/>
        <v>64771</v>
      </c>
      <c r="BV3" s="41">
        <f t="shared" ca="1" si="3"/>
        <v>65136</v>
      </c>
      <c r="BW3" s="41">
        <f t="shared" ca="1" si="3"/>
        <v>65501</v>
      </c>
      <c r="BX3" s="41">
        <f t="shared" ca="1" si="3"/>
        <v>65867</v>
      </c>
      <c r="BY3" s="41">
        <f t="shared" ca="1" si="3"/>
        <v>66232</v>
      </c>
      <c r="BZ3" s="41">
        <f t="shared" ca="1" si="3"/>
        <v>66597</v>
      </c>
      <c r="CA3" s="41">
        <f t="shared" ca="1" si="3"/>
        <v>66962</v>
      </c>
      <c r="CB3" s="41">
        <f t="shared" ca="1" si="3"/>
        <v>67328</v>
      </c>
      <c r="CC3" s="41">
        <f t="shared" ca="1" si="3"/>
        <v>67693</v>
      </c>
      <c r="CD3" s="41">
        <f t="shared" ca="1" si="3"/>
        <v>68058</v>
      </c>
      <c r="CE3" s="41">
        <f t="shared" ca="1" si="3"/>
        <v>68423</v>
      </c>
      <c r="CF3" s="41">
        <f t="shared" ca="1" si="3"/>
        <v>68789</v>
      </c>
      <c r="CG3" s="41">
        <f t="shared" ca="1" si="3"/>
        <v>69154</v>
      </c>
      <c r="CH3" s="41">
        <f t="shared" ca="1" si="3"/>
        <v>69519</v>
      </c>
      <c r="CI3" s="41">
        <f t="shared" ca="1" si="3"/>
        <v>69884</v>
      </c>
      <c r="CJ3" s="41">
        <f t="shared" ca="1" si="3"/>
        <v>70250</v>
      </c>
      <c r="CK3" s="41">
        <f t="shared" ca="1" si="3"/>
        <v>70615</v>
      </c>
      <c r="CL3" s="41">
        <f t="shared" ca="1" si="3"/>
        <v>70980</v>
      </c>
      <c r="CM3" s="41">
        <f t="shared" ca="1" si="3"/>
        <v>71345</v>
      </c>
      <c r="CN3" s="41">
        <f t="shared" ca="1" si="3"/>
        <v>71711</v>
      </c>
      <c r="CO3" s="41">
        <f t="shared" ca="1" si="3"/>
        <v>72076</v>
      </c>
      <c r="CP3" s="41">
        <f t="shared" ca="1" si="3"/>
        <v>72441</v>
      </c>
      <c r="CQ3" s="41">
        <f t="shared" ca="1" si="3"/>
        <v>72806</v>
      </c>
      <c r="CR3" s="41">
        <f t="shared" ca="1" si="3"/>
        <v>73171</v>
      </c>
      <c r="CS3" s="41">
        <f t="shared" ca="1" si="3"/>
        <v>73536</v>
      </c>
      <c r="CT3" s="41">
        <f t="shared" ca="1" si="3"/>
        <v>73901</v>
      </c>
      <c r="CU3" s="41">
        <f t="shared" ca="1" si="3"/>
        <v>74266</v>
      </c>
      <c r="CV3" s="41">
        <f t="shared" ca="1" si="3"/>
        <v>74632</v>
      </c>
      <c r="CW3" s="41">
        <f t="shared" ca="1" si="3"/>
        <v>74997</v>
      </c>
      <c r="CX3" s="41">
        <f t="shared" ref="CX3:FI3" ca="1" si="4">CX21</f>
        <v>75362</v>
      </c>
      <c r="CY3" s="41">
        <f t="shared" ca="1" si="4"/>
        <v>75727</v>
      </c>
      <c r="CZ3" s="41">
        <f t="shared" ca="1" si="4"/>
        <v>76093</v>
      </c>
      <c r="DA3" s="41">
        <f t="shared" ca="1" si="4"/>
        <v>76458</v>
      </c>
      <c r="DB3" s="41">
        <f t="shared" ca="1" si="4"/>
        <v>76823</v>
      </c>
      <c r="DC3" s="41">
        <f t="shared" ca="1" si="4"/>
        <v>77188</v>
      </c>
      <c r="DD3" s="41">
        <f t="shared" ca="1" si="4"/>
        <v>77554</v>
      </c>
      <c r="DE3" s="41">
        <f t="shared" ca="1" si="4"/>
        <v>77919</v>
      </c>
      <c r="DF3" s="41">
        <f t="shared" ca="1" si="4"/>
        <v>78284</v>
      </c>
      <c r="DG3" s="41">
        <f t="shared" ca="1" si="4"/>
        <v>78649</v>
      </c>
      <c r="DH3" s="41">
        <f t="shared" ca="1" si="4"/>
        <v>79015</v>
      </c>
      <c r="DI3" s="41">
        <f t="shared" ca="1" si="4"/>
        <v>79380</v>
      </c>
      <c r="DJ3" s="41">
        <f t="shared" ca="1" si="4"/>
        <v>79745</v>
      </c>
      <c r="DK3" s="41">
        <f t="shared" ca="1" si="4"/>
        <v>80110</v>
      </c>
      <c r="DL3" s="41">
        <f t="shared" ca="1" si="4"/>
        <v>80476</v>
      </c>
      <c r="DM3" s="41">
        <f t="shared" ca="1" si="4"/>
        <v>80841</v>
      </c>
      <c r="DN3" s="41">
        <f t="shared" ca="1" si="4"/>
        <v>81206</v>
      </c>
      <c r="DO3" s="41">
        <f t="shared" ca="1" si="4"/>
        <v>81571</v>
      </c>
      <c r="DP3" s="41">
        <f t="shared" ca="1" si="4"/>
        <v>81937</v>
      </c>
      <c r="DQ3" s="41">
        <f t="shared" ca="1" si="4"/>
        <v>82302</v>
      </c>
      <c r="DR3" s="41">
        <f t="shared" ca="1" si="4"/>
        <v>82667</v>
      </c>
      <c r="DS3" s="41">
        <f t="shared" ca="1" si="4"/>
        <v>83032</v>
      </c>
      <c r="DT3" s="41">
        <f t="shared" ca="1" si="4"/>
        <v>83398</v>
      </c>
      <c r="DU3" s="41">
        <f t="shared" ca="1" si="4"/>
        <v>83763</v>
      </c>
      <c r="DV3" s="41">
        <f t="shared" ca="1" si="4"/>
        <v>84128</v>
      </c>
      <c r="DW3" s="41">
        <f t="shared" ca="1" si="4"/>
        <v>84493</v>
      </c>
      <c r="DX3" s="41">
        <f t="shared" ca="1" si="4"/>
        <v>84859</v>
      </c>
      <c r="DY3" s="41">
        <f t="shared" ca="1" si="4"/>
        <v>85224</v>
      </c>
      <c r="DZ3" s="41">
        <f t="shared" ca="1" si="4"/>
        <v>85589</v>
      </c>
      <c r="EA3" s="41">
        <f t="shared" ca="1" si="4"/>
        <v>85954</v>
      </c>
      <c r="EB3" s="41">
        <f t="shared" ca="1" si="4"/>
        <v>86320</v>
      </c>
      <c r="EC3" s="41">
        <f t="shared" ca="1" si="4"/>
        <v>86685</v>
      </c>
      <c r="ED3" s="41">
        <f t="shared" ca="1" si="4"/>
        <v>87050</v>
      </c>
      <c r="EE3" s="41">
        <f t="shared" ca="1" si="4"/>
        <v>87415</v>
      </c>
      <c r="EF3" s="41">
        <f t="shared" ca="1" si="4"/>
        <v>87781</v>
      </c>
      <c r="EG3" s="41">
        <f t="shared" ca="1" si="4"/>
        <v>88146</v>
      </c>
      <c r="EH3" s="41">
        <f t="shared" ca="1" si="4"/>
        <v>88511</v>
      </c>
      <c r="EI3" s="41">
        <f t="shared" ca="1" si="4"/>
        <v>88876</v>
      </c>
      <c r="EJ3" s="41">
        <f t="shared" ca="1" si="4"/>
        <v>89242</v>
      </c>
      <c r="EK3" s="41">
        <f t="shared" ca="1" si="4"/>
        <v>89607</v>
      </c>
      <c r="EL3" s="41">
        <f t="shared" ca="1" si="4"/>
        <v>89972</v>
      </c>
      <c r="EM3" s="41">
        <f t="shared" ca="1" si="4"/>
        <v>90337</v>
      </c>
      <c r="EN3" s="41">
        <f t="shared" ca="1" si="4"/>
        <v>90703</v>
      </c>
      <c r="EO3" s="41">
        <f t="shared" ca="1" si="4"/>
        <v>91068</v>
      </c>
      <c r="EP3" s="41">
        <f t="shared" ca="1" si="4"/>
        <v>91433</v>
      </c>
      <c r="EQ3" s="41">
        <f t="shared" ca="1" si="4"/>
        <v>91798</v>
      </c>
      <c r="ER3" s="41">
        <f t="shared" ca="1" si="4"/>
        <v>92164</v>
      </c>
      <c r="ES3" s="41">
        <f t="shared" ca="1" si="4"/>
        <v>92529</v>
      </c>
      <c r="ET3" s="41">
        <f t="shared" ca="1" si="4"/>
        <v>92894</v>
      </c>
      <c r="EU3" s="41">
        <f t="shared" ca="1" si="4"/>
        <v>93259</v>
      </c>
      <c r="EV3" s="41">
        <f t="shared" ca="1" si="4"/>
        <v>93625</v>
      </c>
      <c r="EW3" s="41">
        <f t="shared" ca="1" si="4"/>
        <v>93990</v>
      </c>
      <c r="EX3" s="41">
        <f t="shared" ca="1" si="4"/>
        <v>94355</v>
      </c>
      <c r="EY3" s="41">
        <f t="shared" ca="1" si="4"/>
        <v>94720</v>
      </c>
      <c r="EZ3" s="41">
        <f t="shared" ca="1" si="4"/>
        <v>95086</v>
      </c>
      <c r="FA3" s="41">
        <f t="shared" ca="1" si="4"/>
        <v>95451</v>
      </c>
      <c r="FB3" s="41">
        <f t="shared" ca="1" si="4"/>
        <v>95816</v>
      </c>
      <c r="FC3" s="41">
        <f t="shared" ca="1" si="4"/>
        <v>96181</v>
      </c>
      <c r="FD3" s="41">
        <f t="shared" ca="1" si="4"/>
        <v>96547</v>
      </c>
      <c r="FE3" s="41">
        <f t="shared" ca="1" si="4"/>
        <v>96912</v>
      </c>
      <c r="FF3" s="41">
        <f t="shared" ca="1" si="4"/>
        <v>97277</v>
      </c>
      <c r="FG3" s="41">
        <f t="shared" ca="1" si="4"/>
        <v>97642</v>
      </c>
      <c r="FH3" s="41">
        <f t="shared" ca="1" si="4"/>
        <v>98008</v>
      </c>
      <c r="FI3" s="41">
        <f t="shared" ca="1" si="4"/>
        <v>98373</v>
      </c>
      <c r="FJ3" s="41">
        <f t="shared" ref="FJ3:HU3" ca="1" si="5">FJ21</f>
        <v>98738</v>
      </c>
      <c r="FK3" s="41">
        <f t="shared" ca="1" si="5"/>
        <v>99103</v>
      </c>
      <c r="FL3" s="41">
        <f t="shared" ca="1" si="5"/>
        <v>99469</v>
      </c>
      <c r="FM3" s="41">
        <f t="shared" ca="1" si="5"/>
        <v>99834</v>
      </c>
      <c r="FN3" s="41">
        <f t="shared" ca="1" si="5"/>
        <v>100199</v>
      </c>
      <c r="FO3" s="41">
        <f t="shared" ca="1" si="5"/>
        <v>100564</v>
      </c>
      <c r="FP3" s="41">
        <f t="shared" ca="1" si="5"/>
        <v>100930</v>
      </c>
      <c r="FQ3" s="41">
        <f t="shared" ca="1" si="5"/>
        <v>101295</v>
      </c>
      <c r="FR3" s="41">
        <f t="shared" ca="1" si="5"/>
        <v>101660</v>
      </c>
      <c r="FS3" s="41">
        <f t="shared" ca="1" si="5"/>
        <v>102025</v>
      </c>
      <c r="FT3" s="41">
        <f t="shared" ca="1" si="5"/>
        <v>102391</v>
      </c>
      <c r="FU3" s="41">
        <f t="shared" ca="1" si="5"/>
        <v>102756</v>
      </c>
      <c r="FV3" s="41">
        <f t="shared" ca="1" si="5"/>
        <v>103121</v>
      </c>
      <c r="FW3" s="41">
        <f t="shared" ca="1" si="5"/>
        <v>103486</v>
      </c>
      <c r="FX3" s="41">
        <f t="shared" ca="1" si="5"/>
        <v>103852</v>
      </c>
      <c r="FY3" s="41">
        <f t="shared" ca="1" si="5"/>
        <v>104217</v>
      </c>
      <c r="FZ3" s="41">
        <f t="shared" ca="1" si="5"/>
        <v>104582</v>
      </c>
      <c r="GA3" s="41">
        <f t="shared" ca="1" si="5"/>
        <v>104947</v>
      </c>
      <c r="GB3" s="41">
        <f t="shared" ca="1" si="5"/>
        <v>105313</v>
      </c>
      <c r="GC3" s="41">
        <f t="shared" ca="1" si="5"/>
        <v>105678</v>
      </c>
      <c r="GD3" s="41">
        <f t="shared" ca="1" si="5"/>
        <v>106043</v>
      </c>
      <c r="GE3" s="41">
        <f t="shared" ca="1" si="5"/>
        <v>106408</v>
      </c>
      <c r="GF3" s="41">
        <f t="shared" ca="1" si="5"/>
        <v>106774</v>
      </c>
      <c r="GG3" s="41">
        <f t="shared" ca="1" si="5"/>
        <v>107139</v>
      </c>
      <c r="GH3" s="41">
        <f t="shared" ca="1" si="5"/>
        <v>107504</v>
      </c>
      <c r="GI3" s="41">
        <f t="shared" ca="1" si="5"/>
        <v>107869</v>
      </c>
      <c r="GJ3" s="41">
        <f t="shared" ca="1" si="5"/>
        <v>108235</v>
      </c>
      <c r="GK3" s="41">
        <f t="shared" ca="1" si="5"/>
        <v>108600</v>
      </c>
      <c r="GL3" s="41">
        <f t="shared" ca="1" si="5"/>
        <v>108965</v>
      </c>
      <c r="GM3" s="41">
        <f t="shared" ca="1" si="5"/>
        <v>109330</v>
      </c>
      <c r="GN3" s="41">
        <f t="shared" ca="1" si="5"/>
        <v>109695</v>
      </c>
      <c r="GO3" s="41">
        <f t="shared" ca="1" si="5"/>
        <v>110060</v>
      </c>
      <c r="GP3" s="41">
        <f t="shared" ca="1" si="5"/>
        <v>110425</v>
      </c>
      <c r="GQ3" s="41">
        <f t="shared" ca="1" si="5"/>
        <v>110790</v>
      </c>
      <c r="GR3" s="41">
        <f t="shared" ca="1" si="5"/>
        <v>111156</v>
      </c>
      <c r="GS3" s="41">
        <f t="shared" ca="1" si="5"/>
        <v>111521</v>
      </c>
      <c r="GT3" s="41">
        <f t="shared" ca="1" si="5"/>
        <v>111886</v>
      </c>
      <c r="GU3" s="41">
        <f t="shared" ca="1" si="5"/>
        <v>112251</v>
      </c>
      <c r="GV3" s="41">
        <f t="shared" ca="1" si="5"/>
        <v>112617</v>
      </c>
      <c r="GW3" s="41">
        <f t="shared" ca="1" si="5"/>
        <v>112982</v>
      </c>
      <c r="GX3" s="41">
        <f t="shared" ca="1" si="5"/>
        <v>113347</v>
      </c>
      <c r="GY3" s="41">
        <f t="shared" ca="1" si="5"/>
        <v>113712</v>
      </c>
      <c r="GZ3" s="41">
        <f t="shared" ca="1" si="5"/>
        <v>114078</v>
      </c>
      <c r="HA3" s="41">
        <f t="shared" ca="1" si="5"/>
        <v>114443</v>
      </c>
      <c r="HB3" s="41">
        <f t="shared" ca="1" si="5"/>
        <v>114808</v>
      </c>
      <c r="HC3" s="41">
        <f t="shared" ca="1" si="5"/>
        <v>115173</v>
      </c>
      <c r="HD3" s="41">
        <f t="shared" ca="1" si="5"/>
        <v>115539</v>
      </c>
      <c r="HE3" s="41">
        <f t="shared" ca="1" si="5"/>
        <v>115904</v>
      </c>
      <c r="HF3" s="41">
        <f t="shared" ca="1" si="5"/>
        <v>116269</v>
      </c>
      <c r="HG3" s="41">
        <f t="shared" ca="1" si="5"/>
        <v>116634</v>
      </c>
      <c r="HH3" s="41">
        <f t="shared" ca="1" si="5"/>
        <v>117000</v>
      </c>
      <c r="HI3" s="41">
        <f t="shared" ca="1" si="5"/>
        <v>117365</v>
      </c>
      <c r="HJ3" s="41">
        <f t="shared" ca="1" si="5"/>
        <v>117730</v>
      </c>
      <c r="HK3" s="41">
        <f t="shared" ca="1" si="5"/>
        <v>118095</v>
      </c>
      <c r="HL3" s="41">
        <f t="shared" ca="1" si="5"/>
        <v>118461</v>
      </c>
      <c r="HM3" s="41">
        <f t="shared" ca="1" si="5"/>
        <v>118826</v>
      </c>
      <c r="HN3" s="41">
        <f t="shared" ca="1" si="5"/>
        <v>119191</v>
      </c>
      <c r="HO3" s="41">
        <f t="shared" ca="1" si="5"/>
        <v>119556</v>
      </c>
      <c r="HP3" s="41">
        <f t="shared" ca="1" si="5"/>
        <v>119922</v>
      </c>
      <c r="HQ3" s="41">
        <f t="shared" ca="1" si="5"/>
        <v>120287</v>
      </c>
      <c r="HR3" s="41">
        <f t="shared" ca="1" si="5"/>
        <v>120652</v>
      </c>
      <c r="HS3" s="41">
        <f t="shared" ca="1" si="5"/>
        <v>121017</v>
      </c>
      <c r="HT3" s="41">
        <f t="shared" ca="1" si="5"/>
        <v>121383</v>
      </c>
      <c r="HU3" s="41">
        <f t="shared" ca="1" si="5"/>
        <v>121748</v>
      </c>
      <c r="HV3" s="41">
        <f t="shared" ref="HV3:IQ3" ca="1" si="6">HV21</f>
        <v>122113</v>
      </c>
      <c r="HW3" s="41">
        <f t="shared" ca="1" si="6"/>
        <v>122478</v>
      </c>
      <c r="HX3" s="41">
        <f t="shared" ca="1" si="6"/>
        <v>122844</v>
      </c>
      <c r="HY3" s="41">
        <f t="shared" ca="1" si="6"/>
        <v>123209</v>
      </c>
      <c r="HZ3" s="41">
        <f t="shared" ca="1" si="6"/>
        <v>123574</v>
      </c>
      <c r="IA3" s="41">
        <f t="shared" ca="1" si="6"/>
        <v>123939</v>
      </c>
      <c r="IB3" s="41">
        <f t="shared" ca="1" si="6"/>
        <v>124305</v>
      </c>
      <c r="IC3" s="41">
        <f t="shared" ca="1" si="6"/>
        <v>124670</v>
      </c>
      <c r="ID3" s="41">
        <f t="shared" ca="1" si="6"/>
        <v>125035</v>
      </c>
      <c r="IE3" s="41">
        <f t="shared" ca="1" si="6"/>
        <v>125400</v>
      </c>
      <c r="IF3" s="41">
        <f t="shared" ca="1" si="6"/>
        <v>125766</v>
      </c>
      <c r="IG3" s="41">
        <f t="shared" ca="1" si="6"/>
        <v>126131</v>
      </c>
      <c r="IH3" s="41">
        <f t="shared" ca="1" si="6"/>
        <v>126496</v>
      </c>
      <c r="II3" s="41">
        <f t="shared" ca="1" si="6"/>
        <v>126861</v>
      </c>
      <c r="IJ3" s="41">
        <f t="shared" ca="1" si="6"/>
        <v>127227</v>
      </c>
      <c r="IK3" s="41">
        <f t="shared" ca="1" si="6"/>
        <v>127592</v>
      </c>
      <c r="IL3" s="41">
        <f t="shared" ca="1" si="6"/>
        <v>127957</v>
      </c>
      <c r="IM3" s="41">
        <f t="shared" ca="1" si="6"/>
        <v>128322</v>
      </c>
      <c r="IN3" s="41">
        <f t="shared" ca="1" si="6"/>
        <v>128688</v>
      </c>
      <c r="IO3" s="41">
        <f t="shared" ca="1" si="6"/>
        <v>129053</v>
      </c>
      <c r="IP3" s="41">
        <f t="shared" ca="1" si="6"/>
        <v>129418</v>
      </c>
      <c r="IQ3" s="41">
        <f t="shared" ca="1" si="6"/>
        <v>129783</v>
      </c>
    </row>
    <row r="4" spans="1:251" x14ac:dyDescent="0.35">
      <c r="A4" s="26"/>
      <c r="B4" s="26"/>
      <c r="C4" s="27"/>
      <c r="D4" s="27"/>
      <c r="E4" s="27"/>
      <c r="F4" s="38"/>
      <c r="G4" s="27"/>
      <c r="H4" s="39" t="s">
        <v>6</v>
      </c>
      <c r="I4" s="41">
        <f t="shared" ref="I4:X4" ca="1" si="7">I22</f>
        <v>45443</v>
      </c>
      <c r="J4" s="41">
        <f t="shared" ca="1" si="7"/>
        <v>45473</v>
      </c>
      <c r="K4" s="41">
        <f t="shared" ca="1" si="7"/>
        <v>45504</v>
      </c>
      <c r="L4" s="41">
        <f t="shared" ca="1" si="7"/>
        <v>45535</v>
      </c>
      <c r="M4" s="41">
        <f t="shared" ca="1" si="7"/>
        <v>45565</v>
      </c>
      <c r="N4" s="41">
        <f t="shared" ca="1" si="7"/>
        <v>45596</v>
      </c>
      <c r="O4" s="41">
        <f t="shared" ca="1" si="7"/>
        <v>45626</v>
      </c>
      <c r="P4" s="41">
        <f t="shared" ca="1" si="7"/>
        <v>45657</v>
      </c>
      <c r="Q4" s="41">
        <f t="shared" ca="1" si="7"/>
        <v>45688</v>
      </c>
      <c r="R4" s="41">
        <f t="shared" ca="1" si="7"/>
        <v>45716</v>
      </c>
      <c r="S4" s="41">
        <f t="shared" ca="1" si="7"/>
        <v>45747</v>
      </c>
      <c r="T4" s="41">
        <f t="shared" ca="1" si="7"/>
        <v>45777</v>
      </c>
      <c r="U4" s="41">
        <f t="shared" ca="1" si="7"/>
        <v>46142</v>
      </c>
      <c r="V4" s="41">
        <f t="shared" ca="1" si="7"/>
        <v>46507</v>
      </c>
      <c r="W4" s="41">
        <f t="shared" ca="1" si="7"/>
        <v>46873</v>
      </c>
      <c r="X4" s="41">
        <f t="shared" ca="1" si="7"/>
        <v>47238</v>
      </c>
      <c r="Y4" s="41">
        <f t="shared" ca="1" si="1"/>
        <v>47603</v>
      </c>
      <c r="Z4" s="41">
        <f t="shared" ca="1" si="1"/>
        <v>47968</v>
      </c>
      <c r="AA4" s="41">
        <f t="shared" ca="1" si="1"/>
        <v>48334</v>
      </c>
      <c r="AB4" s="41">
        <f t="shared" ca="1" si="1"/>
        <v>48699</v>
      </c>
      <c r="AC4" s="41">
        <f t="shared" ca="1" si="1"/>
        <v>49064</v>
      </c>
      <c r="AD4" s="41">
        <f t="shared" ref="AD4:AK4" ca="1" si="8">AD22</f>
        <v>49429</v>
      </c>
      <c r="AE4" s="41">
        <f t="shared" ca="1" si="8"/>
        <v>49795</v>
      </c>
      <c r="AF4" s="41">
        <f t="shared" ca="1" si="8"/>
        <v>50160</v>
      </c>
      <c r="AG4" s="41">
        <f t="shared" ca="1" si="8"/>
        <v>50525</v>
      </c>
      <c r="AH4" s="41">
        <f t="shared" ca="1" si="8"/>
        <v>50890</v>
      </c>
      <c r="AI4" s="41">
        <f t="shared" ca="1" si="8"/>
        <v>51256</v>
      </c>
      <c r="AJ4" s="41">
        <f t="shared" ca="1" si="8"/>
        <v>51621</v>
      </c>
      <c r="AK4" s="41">
        <f t="shared" ca="1" si="8"/>
        <v>51986</v>
      </c>
      <c r="AL4" s="41">
        <f t="shared" ref="AL4:CW4" ca="1" si="9">AL22</f>
        <v>52351</v>
      </c>
      <c r="AM4" s="41">
        <f t="shared" ca="1" si="9"/>
        <v>52717</v>
      </c>
      <c r="AN4" s="41">
        <f t="shared" ca="1" si="9"/>
        <v>53082</v>
      </c>
      <c r="AO4" s="41">
        <f t="shared" ca="1" si="9"/>
        <v>53447</v>
      </c>
      <c r="AP4" s="41">
        <f t="shared" ca="1" si="9"/>
        <v>53812</v>
      </c>
      <c r="AQ4" s="41">
        <f t="shared" ca="1" si="9"/>
        <v>54178</v>
      </c>
      <c r="AR4" s="41">
        <f t="shared" ca="1" si="9"/>
        <v>54543</v>
      </c>
      <c r="AS4" s="41">
        <f t="shared" ca="1" si="9"/>
        <v>54908</v>
      </c>
      <c r="AT4" s="41">
        <f t="shared" ca="1" si="9"/>
        <v>55273</v>
      </c>
      <c r="AU4" s="41">
        <f t="shared" ca="1" si="9"/>
        <v>55639</v>
      </c>
      <c r="AV4" s="41">
        <f t="shared" ca="1" si="9"/>
        <v>56004</v>
      </c>
      <c r="AW4" s="41">
        <f t="shared" ca="1" si="9"/>
        <v>56369</v>
      </c>
      <c r="AX4" s="41">
        <f t="shared" ca="1" si="9"/>
        <v>56734</v>
      </c>
      <c r="AY4" s="41">
        <f t="shared" ca="1" si="9"/>
        <v>57100</v>
      </c>
      <c r="AZ4" s="41">
        <f t="shared" ca="1" si="9"/>
        <v>57465</v>
      </c>
      <c r="BA4" s="41">
        <f t="shared" ca="1" si="9"/>
        <v>57830</v>
      </c>
      <c r="BB4" s="41">
        <f t="shared" ca="1" si="9"/>
        <v>58195</v>
      </c>
      <c r="BC4" s="41">
        <f t="shared" ca="1" si="9"/>
        <v>58561</v>
      </c>
      <c r="BD4" s="41">
        <f t="shared" ca="1" si="9"/>
        <v>58926</v>
      </c>
      <c r="BE4" s="41">
        <f t="shared" ca="1" si="9"/>
        <v>59291</v>
      </c>
      <c r="BF4" s="41">
        <f t="shared" ca="1" si="9"/>
        <v>59656</v>
      </c>
      <c r="BG4" s="41">
        <f t="shared" ca="1" si="9"/>
        <v>60022</v>
      </c>
      <c r="BH4" s="41">
        <f t="shared" ca="1" si="9"/>
        <v>60387</v>
      </c>
      <c r="BI4" s="41">
        <f t="shared" ca="1" si="9"/>
        <v>60752</v>
      </c>
      <c r="BJ4" s="41">
        <f t="shared" ca="1" si="9"/>
        <v>61117</v>
      </c>
      <c r="BK4" s="41">
        <f t="shared" ca="1" si="9"/>
        <v>61483</v>
      </c>
      <c r="BL4" s="41">
        <f t="shared" ca="1" si="9"/>
        <v>61848</v>
      </c>
      <c r="BM4" s="41">
        <f t="shared" ca="1" si="9"/>
        <v>62213</v>
      </c>
      <c r="BN4" s="41">
        <f t="shared" ca="1" si="9"/>
        <v>62578</v>
      </c>
      <c r="BO4" s="41">
        <f t="shared" ca="1" si="9"/>
        <v>62944</v>
      </c>
      <c r="BP4" s="41">
        <f t="shared" ca="1" si="9"/>
        <v>63309</v>
      </c>
      <c r="BQ4" s="41">
        <f t="shared" ca="1" si="9"/>
        <v>63674</v>
      </c>
      <c r="BR4" s="41">
        <f t="shared" ca="1" si="9"/>
        <v>64039</v>
      </c>
      <c r="BS4" s="41">
        <f t="shared" ca="1" si="9"/>
        <v>64405</v>
      </c>
      <c r="BT4" s="41">
        <f t="shared" ca="1" si="9"/>
        <v>64770</v>
      </c>
      <c r="BU4" s="41">
        <f t="shared" ca="1" si="9"/>
        <v>65135</v>
      </c>
      <c r="BV4" s="41">
        <f t="shared" ca="1" si="9"/>
        <v>65500</v>
      </c>
      <c r="BW4" s="41">
        <f t="shared" ca="1" si="9"/>
        <v>65866</v>
      </c>
      <c r="BX4" s="41">
        <f t="shared" ca="1" si="9"/>
        <v>66231</v>
      </c>
      <c r="BY4" s="41">
        <f t="shared" ca="1" si="9"/>
        <v>66596</v>
      </c>
      <c r="BZ4" s="41">
        <f t="shared" ca="1" si="9"/>
        <v>66961</v>
      </c>
      <c r="CA4" s="41">
        <f t="shared" ca="1" si="9"/>
        <v>67327</v>
      </c>
      <c r="CB4" s="41">
        <f t="shared" ca="1" si="9"/>
        <v>67692</v>
      </c>
      <c r="CC4" s="41">
        <f t="shared" ca="1" si="9"/>
        <v>68057</v>
      </c>
      <c r="CD4" s="41">
        <f t="shared" ca="1" si="9"/>
        <v>68422</v>
      </c>
      <c r="CE4" s="41">
        <f t="shared" ca="1" si="9"/>
        <v>68788</v>
      </c>
      <c r="CF4" s="41">
        <f t="shared" ca="1" si="9"/>
        <v>69153</v>
      </c>
      <c r="CG4" s="41">
        <f t="shared" ca="1" si="9"/>
        <v>69518</v>
      </c>
      <c r="CH4" s="41">
        <f t="shared" ca="1" si="9"/>
        <v>69883</v>
      </c>
      <c r="CI4" s="41">
        <f t="shared" ca="1" si="9"/>
        <v>70249</v>
      </c>
      <c r="CJ4" s="41">
        <f t="shared" ca="1" si="9"/>
        <v>70614</v>
      </c>
      <c r="CK4" s="41">
        <f t="shared" ca="1" si="9"/>
        <v>70979</v>
      </c>
      <c r="CL4" s="41">
        <f t="shared" ca="1" si="9"/>
        <v>71344</v>
      </c>
      <c r="CM4" s="41">
        <f t="shared" ca="1" si="9"/>
        <v>71710</v>
      </c>
      <c r="CN4" s="41">
        <f t="shared" ca="1" si="9"/>
        <v>72075</v>
      </c>
      <c r="CO4" s="41">
        <f t="shared" ca="1" si="9"/>
        <v>72440</v>
      </c>
      <c r="CP4" s="41">
        <f t="shared" ca="1" si="9"/>
        <v>72805</v>
      </c>
      <c r="CQ4" s="41">
        <f t="shared" ca="1" si="9"/>
        <v>73170</v>
      </c>
      <c r="CR4" s="41">
        <f t="shared" ca="1" si="9"/>
        <v>73535</v>
      </c>
      <c r="CS4" s="41">
        <f t="shared" ca="1" si="9"/>
        <v>73900</v>
      </c>
      <c r="CT4" s="41">
        <f t="shared" ca="1" si="9"/>
        <v>74265</v>
      </c>
      <c r="CU4" s="41">
        <f t="shared" ca="1" si="9"/>
        <v>74631</v>
      </c>
      <c r="CV4" s="41">
        <f t="shared" ca="1" si="9"/>
        <v>74996</v>
      </c>
      <c r="CW4" s="41">
        <f t="shared" ca="1" si="9"/>
        <v>75361</v>
      </c>
      <c r="CX4" s="41">
        <f t="shared" ref="CX4:FI4" ca="1" si="10">CX22</f>
        <v>75726</v>
      </c>
      <c r="CY4" s="41">
        <f t="shared" ca="1" si="10"/>
        <v>76092</v>
      </c>
      <c r="CZ4" s="41">
        <f t="shared" ca="1" si="10"/>
        <v>76457</v>
      </c>
      <c r="DA4" s="41">
        <f t="shared" ca="1" si="10"/>
        <v>76822</v>
      </c>
      <c r="DB4" s="41">
        <f t="shared" ca="1" si="10"/>
        <v>77187</v>
      </c>
      <c r="DC4" s="41">
        <f t="shared" ca="1" si="10"/>
        <v>77553</v>
      </c>
      <c r="DD4" s="41">
        <f t="shared" ca="1" si="10"/>
        <v>77918</v>
      </c>
      <c r="DE4" s="41">
        <f t="shared" ca="1" si="10"/>
        <v>78283</v>
      </c>
      <c r="DF4" s="41">
        <f t="shared" ca="1" si="10"/>
        <v>78648</v>
      </c>
      <c r="DG4" s="41">
        <f t="shared" ca="1" si="10"/>
        <v>79014</v>
      </c>
      <c r="DH4" s="41">
        <f t="shared" ca="1" si="10"/>
        <v>79379</v>
      </c>
      <c r="DI4" s="41">
        <f t="shared" ca="1" si="10"/>
        <v>79744</v>
      </c>
      <c r="DJ4" s="41">
        <f t="shared" ca="1" si="10"/>
        <v>80109</v>
      </c>
      <c r="DK4" s="41">
        <f t="shared" ca="1" si="10"/>
        <v>80475</v>
      </c>
      <c r="DL4" s="41">
        <f t="shared" ca="1" si="10"/>
        <v>80840</v>
      </c>
      <c r="DM4" s="41">
        <f t="shared" ca="1" si="10"/>
        <v>81205</v>
      </c>
      <c r="DN4" s="41">
        <f t="shared" ca="1" si="10"/>
        <v>81570</v>
      </c>
      <c r="DO4" s="41">
        <f t="shared" ca="1" si="10"/>
        <v>81936</v>
      </c>
      <c r="DP4" s="41">
        <f t="shared" ca="1" si="10"/>
        <v>82301</v>
      </c>
      <c r="DQ4" s="41">
        <f t="shared" ca="1" si="10"/>
        <v>82666</v>
      </c>
      <c r="DR4" s="41">
        <f t="shared" ca="1" si="10"/>
        <v>83031</v>
      </c>
      <c r="DS4" s="41">
        <f t="shared" ca="1" si="10"/>
        <v>83397</v>
      </c>
      <c r="DT4" s="41">
        <f t="shared" ca="1" si="10"/>
        <v>83762</v>
      </c>
      <c r="DU4" s="41">
        <f t="shared" ca="1" si="10"/>
        <v>84127</v>
      </c>
      <c r="DV4" s="41">
        <f t="shared" ca="1" si="10"/>
        <v>84492</v>
      </c>
      <c r="DW4" s="41">
        <f t="shared" ca="1" si="10"/>
        <v>84858</v>
      </c>
      <c r="DX4" s="41">
        <f t="shared" ca="1" si="10"/>
        <v>85223</v>
      </c>
      <c r="DY4" s="41">
        <f t="shared" ca="1" si="10"/>
        <v>85588</v>
      </c>
      <c r="DZ4" s="41">
        <f t="shared" ca="1" si="10"/>
        <v>85953</v>
      </c>
      <c r="EA4" s="41">
        <f t="shared" ca="1" si="10"/>
        <v>86319</v>
      </c>
      <c r="EB4" s="41">
        <f t="shared" ca="1" si="10"/>
        <v>86684</v>
      </c>
      <c r="EC4" s="41">
        <f t="shared" ca="1" si="10"/>
        <v>87049</v>
      </c>
      <c r="ED4" s="41">
        <f t="shared" ca="1" si="10"/>
        <v>87414</v>
      </c>
      <c r="EE4" s="41">
        <f t="shared" ca="1" si="10"/>
        <v>87780</v>
      </c>
      <c r="EF4" s="41">
        <f t="shared" ca="1" si="10"/>
        <v>88145</v>
      </c>
      <c r="EG4" s="41">
        <f t="shared" ca="1" si="10"/>
        <v>88510</v>
      </c>
      <c r="EH4" s="41">
        <f t="shared" ca="1" si="10"/>
        <v>88875</v>
      </c>
      <c r="EI4" s="41">
        <f t="shared" ca="1" si="10"/>
        <v>89241</v>
      </c>
      <c r="EJ4" s="41">
        <f t="shared" ca="1" si="10"/>
        <v>89606</v>
      </c>
      <c r="EK4" s="41">
        <f t="shared" ca="1" si="10"/>
        <v>89971</v>
      </c>
      <c r="EL4" s="41">
        <f t="shared" ca="1" si="10"/>
        <v>90336</v>
      </c>
      <c r="EM4" s="41">
        <f t="shared" ca="1" si="10"/>
        <v>90702</v>
      </c>
      <c r="EN4" s="41">
        <f t="shared" ca="1" si="10"/>
        <v>91067</v>
      </c>
      <c r="EO4" s="41">
        <f t="shared" ca="1" si="10"/>
        <v>91432</v>
      </c>
      <c r="EP4" s="41">
        <f t="shared" ca="1" si="10"/>
        <v>91797</v>
      </c>
      <c r="EQ4" s="41">
        <f t="shared" ca="1" si="10"/>
        <v>92163</v>
      </c>
      <c r="ER4" s="41">
        <f t="shared" ca="1" si="10"/>
        <v>92528</v>
      </c>
      <c r="ES4" s="41">
        <f t="shared" ca="1" si="10"/>
        <v>92893</v>
      </c>
      <c r="ET4" s="41">
        <f t="shared" ca="1" si="10"/>
        <v>93258</v>
      </c>
      <c r="EU4" s="41">
        <f t="shared" ca="1" si="10"/>
        <v>93624</v>
      </c>
      <c r="EV4" s="41">
        <f t="shared" ca="1" si="10"/>
        <v>93989</v>
      </c>
      <c r="EW4" s="41">
        <f t="shared" ca="1" si="10"/>
        <v>94354</v>
      </c>
      <c r="EX4" s="41">
        <f t="shared" ca="1" si="10"/>
        <v>94719</v>
      </c>
      <c r="EY4" s="41">
        <f t="shared" ca="1" si="10"/>
        <v>95085</v>
      </c>
      <c r="EZ4" s="41">
        <f t="shared" ca="1" si="10"/>
        <v>95450</v>
      </c>
      <c r="FA4" s="41">
        <f t="shared" ca="1" si="10"/>
        <v>95815</v>
      </c>
      <c r="FB4" s="41">
        <f t="shared" ca="1" si="10"/>
        <v>96180</v>
      </c>
      <c r="FC4" s="41">
        <f t="shared" ca="1" si="10"/>
        <v>96546</v>
      </c>
      <c r="FD4" s="41">
        <f t="shared" ca="1" si="10"/>
        <v>96911</v>
      </c>
      <c r="FE4" s="41">
        <f t="shared" ca="1" si="10"/>
        <v>97276</v>
      </c>
      <c r="FF4" s="41">
        <f t="shared" ca="1" si="10"/>
        <v>97641</v>
      </c>
      <c r="FG4" s="41">
        <f t="shared" ca="1" si="10"/>
        <v>98007</v>
      </c>
      <c r="FH4" s="41">
        <f t="shared" ca="1" si="10"/>
        <v>98372</v>
      </c>
      <c r="FI4" s="41">
        <f t="shared" ca="1" si="10"/>
        <v>98737</v>
      </c>
      <c r="FJ4" s="41">
        <f t="shared" ref="FJ4:HU4" ca="1" si="11">FJ22</f>
        <v>99102</v>
      </c>
      <c r="FK4" s="41">
        <f t="shared" ca="1" si="11"/>
        <v>99468</v>
      </c>
      <c r="FL4" s="41">
        <f t="shared" ca="1" si="11"/>
        <v>99833</v>
      </c>
      <c r="FM4" s="41">
        <f t="shared" ca="1" si="11"/>
        <v>100198</v>
      </c>
      <c r="FN4" s="41">
        <f t="shared" ca="1" si="11"/>
        <v>100563</v>
      </c>
      <c r="FO4" s="41">
        <f t="shared" ca="1" si="11"/>
        <v>100929</v>
      </c>
      <c r="FP4" s="41">
        <f t="shared" ca="1" si="11"/>
        <v>101294</v>
      </c>
      <c r="FQ4" s="41">
        <f t="shared" ca="1" si="11"/>
        <v>101659</v>
      </c>
      <c r="FR4" s="41">
        <f t="shared" ca="1" si="11"/>
        <v>102024</v>
      </c>
      <c r="FS4" s="41">
        <f t="shared" ca="1" si="11"/>
        <v>102390</v>
      </c>
      <c r="FT4" s="41">
        <f t="shared" ca="1" si="11"/>
        <v>102755</v>
      </c>
      <c r="FU4" s="41">
        <f t="shared" ca="1" si="11"/>
        <v>103120</v>
      </c>
      <c r="FV4" s="41">
        <f t="shared" ca="1" si="11"/>
        <v>103485</v>
      </c>
      <c r="FW4" s="41">
        <f t="shared" ca="1" si="11"/>
        <v>103851</v>
      </c>
      <c r="FX4" s="41">
        <f t="shared" ca="1" si="11"/>
        <v>104216</v>
      </c>
      <c r="FY4" s="41">
        <f t="shared" ca="1" si="11"/>
        <v>104581</v>
      </c>
      <c r="FZ4" s="41">
        <f t="shared" ca="1" si="11"/>
        <v>104946</v>
      </c>
      <c r="GA4" s="41">
        <f t="shared" ca="1" si="11"/>
        <v>105312</v>
      </c>
      <c r="GB4" s="41">
        <f t="shared" ca="1" si="11"/>
        <v>105677</v>
      </c>
      <c r="GC4" s="41">
        <f t="shared" ca="1" si="11"/>
        <v>106042</v>
      </c>
      <c r="GD4" s="41">
        <f t="shared" ca="1" si="11"/>
        <v>106407</v>
      </c>
      <c r="GE4" s="41">
        <f t="shared" ca="1" si="11"/>
        <v>106773</v>
      </c>
      <c r="GF4" s="41">
        <f t="shared" ca="1" si="11"/>
        <v>107138</v>
      </c>
      <c r="GG4" s="41">
        <f t="shared" ca="1" si="11"/>
        <v>107503</v>
      </c>
      <c r="GH4" s="41">
        <f t="shared" ca="1" si="11"/>
        <v>107868</v>
      </c>
      <c r="GI4" s="41">
        <f t="shared" ca="1" si="11"/>
        <v>108234</v>
      </c>
      <c r="GJ4" s="41">
        <f t="shared" ca="1" si="11"/>
        <v>108599</v>
      </c>
      <c r="GK4" s="41">
        <f t="shared" ca="1" si="11"/>
        <v>108964</v>
      </c>
      <c r="GL4" s="41">
        <f t="shared" ca="1" si="11"/>
        <v>109329</v>
      </c>
      <c r="GM4" s="41">
        <f t="shared" ca="1" si="11"/>
        <v>109694</v>
      </c>
      <c r="GN4" s="41">
        <f t="shared" ca="1" si="11"/>
        <v>110059</v>
      </c>
      <c r="GO4" s="41">
        <f t="shared" ca="1" si="11"/>
        <v>110424</v>
      </c>
      <c r="GP4" s="41">
        <f t="shared" ca="1" si="11"/>
        <v>110789</v>
      </c>
      <c r="GQ4" s="41">
        <f t="shared" ca="1" si="11"/>
        <v>111155</v>
      </c>
      <c r="GR4" s="41">
        <f t="shared" ca="1" si="11"/>
        <v>111520</v>
      </c>
      <c r="GS4" s="41">
        <f t="shared" ca="1" si="11"/>
        <v>111885</v>
      </c>
      <c r="GT4" s="41">
        <f t="shared" ca="1" si="11"/>
        <v>112250</v>
      </c>
      <c r="GU4" s="41">
        <f t="shared" ca="1" si="11"/>
        <v>112616</v>
      </c>
      <c r="GV4" s="41">
        <f t="shared" ca="1" si="11"/>
        <v>112981</v>
      </c>
      <c r="GW4" s="41">
        <f t="shared" ca="1" si="11"/>
        <v>113346</v>
      </c>
      <c r="GX4" s="41">
        <f t="shared" ca="1" si="11"/>
        <v>113711</v>
      </c>
      <c r="GY4" s="41">
        <f t="shared" ca="1" si="11"/>
        <v>114077</v>
      </c>
      <c r="GZ4" s="41">
        <f t="shared" ca="1" si="11"/>
        <v>114442</v>
      </c>
      <c r="HA4" s="41">
        <f t="shared" ca="1" si="11"/>
        <v>114807</v>
      </c>
      <c r="HB4" s="41">
        <f t="shared" ca="1" si="11"/>
        <v>115172</v>
      </c>
      <c r="HC4" s="41">
        <f t="shared" ca="1" si="11"/>
        <v>115538</v>
      </c>
      <c r="HD4" s="41">
        <f t="shared" ca="1" si="11"/>
        <v>115903</v>
      </c>
      <c r="HE4" s="41">
        <f t="shared" ca="1" si="11"/>
        <v>116268</v>
      </c>
      <c r="HF4" s="41">
        <f t="shared" ca="1" si="11"/>
        <v>116633</v>
      </c>
      <c r="HG4" s="41">
        <f t="shared" ca="1" si="11"/>
        <v>116999</v>
      </c>
      <c r="HH4" s="41">
        <f t="shared" ca="1" si="11"/>
        <v>117364</v>
      </c>
      <c r="HI4" s="41">
        <f t="shared" ca="1" si="11"/>
        <v>117729</v>
      </c>
      <c r="HJ4" s="41">
        <f t="shared" ca="1" si="11"/>
        <v>118094</v>
      </c>
      <c r="HK4" s="41">
        <f t="shared" ca="1" si="11"/>
        <v>118460</v>
      </c>
      <c r="HL4" s="41">
        <f t="shared" ca="1" si="11"/>
        <v>118825</v>
      </c>
      <c r="HM4" s="41">
        <f t="shared" ca="1" si="11"/>
        <v>119190</v>
      </c>
      <c r="HN4" s="41">
        <f t="shared" ca="1" si="11"/>
        <v>119555</v>
      </c>
      <c r="HO4" s="41">
        <f t="shared" ca="1" si="11"/>
        <v>119921</v>
      </c>
      <c r="HP4" s="41">
        <f t="shared" ca="1" si="11"/>
        <v>120286</v>
      </c>
      <c r="HQ4" s="41">
        <f t="shared" ca="1" si="11"/>
        <v>120651</v>
      </c>
      <c r="HR4" s="41">
        <f t="shared" ca="1" si="11"/>
        <v>121016</v>
      </c>
      <c r="HS4" s="41">
        <f t="shared" ca="1" si="11"/>
        <v>121382</v>
      </c>
      <c r="HT4" s="41">
        <f t="shared" ca="1" si="11"/>
        <v>121747</v>
      </c>
      <c r="HU4" s="41">
        <f t="shared" ca="1" si="11"/>
        <v>122112</v>
      </c>
      <c r="HV4" s="41">
        <f t="shared" ref="HV4:IQ4" ca="1" si="12">HV22</f>
        <v>122477</v>
      </c>
      <c r="HW4" s="41">
        <f t="shared" ca="1" si="12"/>
        <v>122843</v>
      </c>
      <c r="HX4" s="41">
        <f t="shared" ca="1" si="12"/>
        <v>123208</v>
      </c>
      <c r="HY4" s="41">
        <f t="shared" ca="1" si="12"/>
        <v>123573</v>
      </c>
      <c r="HZ4" s="41">
        <f t="shared" ca="1" si="12"/>
        <v>123938</v>
      </c>
      <c r="IA4" s="41">
        <f t="shared" ca="1" si="12"/>
        <v>124304</v>
      </c>
      <c r="IB4" s="41">
        <f t="shared" ca="1" si="12"/>
        <v>124669</v>
      </c>
      <c r="IC4" s="41">
        <f t="shared" ca="1" si="12"/>
        <v>125034</v>
      </c>
      <c r="ID4" s="41">
        <f t="shared" ca="1" si="12"/>
        <v>125399</v>
      </c>
      <c r="IE4" s="41">
        <f t="shared" ca="1" si="12"/>
        <v>125765</v>
      </c>
      <c r="IF4" s="41">
        <f t="shared" ca="1" si="12"/>
        <v>126130</v>
      </c>
      <c r="IG4" s="41">
        <f t="shared" ca="1" si="12"/>
        <v>126495</v>
      </c>
      <c r="IH4" s="41">
        <f t="shared" ca="1" si="12"/>
        <v>126860</v>
      </c>
      <c r="II4" s="41">
        <f t="shared" ca="1" si="12"/>
        <v>127226</v>
      </c>
      <c r="IJ4" s="41">
        <f t="shared" ca="1" si="12"/>
        <v>127591</v>
      </c>
      <c r="IK4" s="41">
        <f t="shared" ca="1" si="12"/>
        <v>127956</v>
      </c>
      <c r="IL4" s="41">
        <f t="shared" ca="1" si="12"/>
        <v>128321</v>
      </c>
      <c r="IM4" s="41">
        <f t="shared" ca="1" si="12"/>
        <v>128687</v>
      </c>
      <c r="IN4" s="41">
        <f t="shared" ca="1" si="12"/>
        <v>129052</v>
      </c>
      <c r="IO4" s="41">
        <f t="shared" ca="1" si="12"/>
        <v>129417</v>
      </c>
      <c r="IP4" s="41">
        <f t="shared" ca="1" si="12"/>
        <v>129782</v>
      </c>
      <c r="IQ4" s="41">
        <f t="shared" ca="1" si="12"/>
        <v>130148</v>
      </c>
    </row>
    <row r="5" spans="1:251" x14ac:dyDescent="0.35">
      <c r="A5" s="5"/>
      <c r="B5" s="5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x14ac:dyDescent="0.35">
      <c r="A6" s="26" t="e">
        <f>MAX($A$1:A5)+1</f>
        <v>#REF!</v>
      </c>
      <c r="B6" s="26" t="s">
        <v>0</v>
      </c>
      <c r="C6" s="27"/>
      <c r="D6" s="27"/>
      <c r="E6" s="27"/>
      <c r="F6" s="3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</row>
    <row r="7" spans="1:251" x14ac:dyDescent="0.35">
      <c r="A7" s="5"/>
      <c r="B7" s="5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</row>
    <row r="8" spans="1:251" x14ac:dyDescent="0.35">
      <c r="A8" s="8"/>
      <c r="B8" s="4" t="e">
        <f>MAX($A$1:B7)+0.1</f>
        <v>#REF!</v>
      </c>
      <c r="C8" s="8" t="s">
        <v>7</v>
      </c>
      <c r="D8" s="9"/>
      <c r="E8" s="9"/>
      <c r="F8" s="10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x14ac:dyDescent="0.35">
      <c r="A9" s="8"/>
      <c r="B9" s="4"/>
      <c r="C9" s="8"/>
      <c r="D9" s="9"/>
      <c r="E9" s="9"/>
      <c r="F9" s="10" t="s">
        <v>76</v>
      </c>
      <c r="G9" s="106">
        <f ca="1">TODAY()</f>
        <v>45876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x14ac:dyDescent="0.35">
      <c r="A10" s="8"/>
      <c r="B10" s="8"/>
      <c r="C10" s="9"/>
      <c r="D10" s="9" t="s">
        <v>8</v>
      </c>
      <c r="E10" s="9"/>
      <c r="F10" s="10" t="s">
        <v>3</v>
      </c>
      <c r="G10" s="11">
        <f ca="1">F13</f>
        <v>45413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</row>
    <row r="11" spans="1:251" x14ac:dyDescent="0.35">
      <c r="A11" s="8"/>
      <c r="B11" s="8"/>
      <c r="C11" s="9"/>
      <c r="D11" s="9"/>
      <c r="E11" s="9"/>
      <c r="F11" s="10"/>
      <c r="G11" s="1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</row>
    <row r="12" spans="1:251" x14ac:dyDescent="0.35">
      <c r="A12" s="8"/>
      <c r="B12" s="8"/>
      <c r="C12" s="9"/>
      <c r="D12" s="9"/>
      <c r="E12" s="9"/>
      <c r="F12" s="13" t="s">
        <v>32</v>
      </c>
      <c r="G12" s="14" t="s">
        <v>33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</row>
    <row r="13" spans="1:251" x14ac:dyDescent="0.35">
      <c r="A13" s="8"/>
      <c r="B13" s="8"/>
      <c r="C13" s="9"/>
      <c r="D13" s="9" t="s">
        <v>14</v>
      </c>
      <c r="E13" s="9"/>
      <c r="F13" s="11">
        <f ca="1">IF(OR(ISBLANK(Abschreibungen!G14),ISBLANK(Abschreibungen!G15)),TODAY(),DATE(Abschreibungen!G14,VLOOKUP(Abschreibungen!G15,'Periode (verstecken)'!B1:C12,2,FALSE),1))</f>
        <v>45413</v>
      </c>
      <c r="G13" s="11">
        <f ca="1">EDATE(F13,12)-1</f>
        <v>45777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</row>
    <row r="14" spans="1:251" x14ac:dyDescent="0.35">
      <c r="A14" s="8"/>
      <c r="B14" s="8"/>
      <c r="C14" s="9"/>
      <c r="D14" s="9" t="s">
        <v>9</v>
      </c>
      <c r="E14" s="9"/>
      <c r="F14" s="10" t="s">
        <v>4</v>
      </c>
      <c r="G14" s="15">
        <v>12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</row>
    <row r="15" spans="1:251" x14ac:dyDescent="0.35">
      <c r="A15" s="8"/>
      <c r="B15" s="8"/>
      <c r="C15" s="9"/>
      <c r="D15" s="9" t="s">
        <v>10</v>
      </c>
      <c r="E15" s="9"/>
      <c r="F15" s="10" t="s">
        <v>4</v>
      </c>
      <c r="G15" s="15">
        <f>5</f>
        <v>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</row>
    <row r="16" spans="1:251" x14ac:dyDescent="0.35">
      <c r="A16" s="8"/>
      <c r="B16" s="8"/>
      <c r="C16" s="9"/>
      <c r="D16" s="9"/>
      <c r="E16" s="9"/>
      <c r="F16" s="16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17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</row>
    <row r="17" spans="1:251" x14ac:dyDescent="0.35">
      <c r="A17" s="8"/>
      <c r="B17" s="4" t="e">
        <f>MAX($A$1:B16)+0.1</f>
        <v>#REF!</v>
      </c>
      <c r="C17" s="8" t="s">
        <v>11</v>
      </c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</row>
    <row r="18" spans="1:251" x14ac:dyDescent="0.35">
      <c r="A18" s="8"/>
      <c r="B18" s="4"/>
      <c r="C18" s="8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</row>
    <row r="19" spans="1:251" x14ac:dyDescent="0.35">
      <c r="A19" s="5"/>
      <c r="B19" s="5"/>
      <c r="C19" s="6"/>
      <c r="D19" s="6" t="s">
        <v>12</v>
      </c>
      <c r="E19" s="6"/>
      <c r="F19" s="7" t="s">
        <v>4</v>
      </c>
      <c r="G19" s="6"/>
      <c r="H19" s="6"/>
      <c r="I19" s="18">
        <f>H19+1</f>
        <v>1</v>
      </c>
      <c r="J19" s="18">
        <f t="shared" ref="J19:X19" si="13">I19+1</f>
        <v>2</v>
      </c>
      <c r="K19" s="18">
        <f t="shared" si="13"/>
        <v>3</v>
      </c>
      <c r="L19" s="18">
        <f t="shared" si="13"/>
        <v>4</v>
      </c>
      <c r="M19" s="18">
        <f t="shared" si="13"/>
        <v>5</v>
      </c>
      <c r="N19" s="18">
        <f t="shared" si="13"/>
        <v>6</v>
      </c>
      <c r="O19" s="18">
        <f t="shared" si="13"/>
        <v>7</v>
      </c>
      <c r="P19" s="18">
        <f t="shared" si="13"/>
        <v>8</v>
      </c>
      <c r="Q19" s="18">
        <f t="shared" si="13"/>
        <v>9</v>
      </c>
      <c r="R19" s="18">
        <f t="shared" si="13"/>
        <v>10</v>
      </c>
      <c r="S19" s="18">
        <f t="shared" si="13"/>
        <v>11</v>
      </c>
      <c r="T19" s="18">
        <f>S19+1</f>
        <v>12</v>
      </c>
      <c r="U19" s="18">
        <f>T19+1</f>
        <v>13</v>
      </c>
      <c r="V19" s="18">
        <f t="shared" si="13"/>
        <v>14</v>
      </c>
      <c r="W19" s="18">
        <f t="shared" si="13"/>
        <v>15</v>
      </c>
      <c r="X19" s="18">
        <f t="shared" si="13"/>
        <v>16</v>
      </c>
      <c r="Y19" s="18">
        <f>X19+1</f>
        <v>17</v>
      </c>
      <c r="Z19" s="18">
        <f>Y19+1</f>
        <v>18</v>
      </c>
      <c r="AA19" s="18">
        <f>Z19+1</f>
        <v>19</v>
      </c>
      <c r="AB19" s="18">
        <f>AA19+1</f>
        <v>20</v>
      </c>
      <c r="AC19" s="18">
        <f>AB19+1</f>
        <v>21</v>
      </c>
      <c r="AD19" s="18">
        <f t="shared" ref="AD19:AK19" si="14">AC19+1</f>
        <v>22</v>
      </c>
      <c r="AE19" s="18">
        <f t="shared" si="14"/>
        <v>23</v>
      </c>
      <c r="AF19" s="18">
        <f t="shared" si="14"/>
        <v>24</v>
      </c>
      <c r="AG19" s="18">
        <f t="shared" si="14"/>
        <v>25</v>
      </c>
      <c r="AH19" s="18">
        <f t="shared" si="14"/>
        <v>26</v>
      </c>
      <c r="AI19" s="18">
        <f t="shared" si="14"/>
        <v>27</v>
      </c>
      <c r="AJ19" s="18">
        <f t="shared" si="14"/>
        <v>28</v>
      </c>
      <c r="AK19" s="18">
        <f t="shared" si="14"/>
        <v>29</v>
      </c>
      <c r="AL19" s="18">
        <f t="shared" ref="AL19" si="15">AK19+1</f>
        <v>30</v>
      </c>
      <c r="AM19" s="18">
        <f t="shared" ref="AM19" si="16">AL19+1</f>
        <v>31</v>
      </c>
      <c r="AN19" s="18">
        <f t="shared" ref="AN19" si="17">AM19+1</f>
        <v>32</v>
      </c>
      <c r="AO19" s="18">
        <f t="shared" ref="AO19" si="18">AN19+1</f>
        <v>33</v>
      </c>
      <c r="AP19" s="18">
        <f t="shared" ref="AP19" si="19">AO19+1</f>
        <v>34</v>
      </c>
      <c r="AQ19" s="18">
        <f t="shared" ref="AQ19" si="20">AP19+1</f>
        <v>35</v>
      </c>
      <c r="AR19" s="18">
        <f t="shared" ref="AR19" si="21">AQ19+1</f>
        <v>36</v>
      </c>
      <c r="AS19" s="18">
        <f t="shared" ref="AS19" si="22">AR19+1</f>
        <v>37</v>
      </c>
      <c r="AT19" s="18">
        <f t="shared" ref="AT19" si="23">AS19+1</f>
        <v>38</v>
      </c>
      <c r="AU19" s="18">
        <f t="shared" ref="AU19" si="24">AT19+1</f>
        <v>39</v>
      </c>
      <c r="AV19" s="18">
        <f t="shared" ref="AV19" si="25">AU19+1</f>
        <v>40</v>
      </c>
      <c r="AW19" s="18">
        <f t="shared" ref="AW19" si="26">AV19+1</f>
        <v>41</v>
      </c>
      <c r="AX19" s="18">
        <f t="shared" ref="AX19" si="27">AW19+1</f>
        <v>42</v>
      </c>
      <c r="AY19" s="18">
        <f t="shared" ref="AY19" si="28">AX19+1</f>
        <v>43</v>
      </c>
      <c r="AZ19" s="18">
        <f t="shared" ref="AZ19" si="29">AY19+1</f>
        <v>44</v>
      </c>
      <c r="BA19" s="18">
        <f t="shared" ref="BA19" si="30">AZ19+1</f>
        <v>45</v>
      </c>
      <c r="BB19" s="18">
        <f t="shared" ref="BB19" si="31">BA19+1</f>
        <v>46</v>
      </c>
      <c r="BC19" s="18">
        <f t="shared" ref="BC19" si="32">BB19+1</f>
        <v>47</v>
      </c>
      <c r="BD19" s="18">
        <f t="shared" ref="BD19" si="33">BC19+1</f>
        <v>48</v>
      </c>
      <c r="BE19" s="18">
        <f t="shared" ref="BE19" si="34">BD19+1</f>
        <v>49</v>
      </c>
      <c r="BF19" s="18">
        <f t="shared" ref="BF19" si="35">BE19+1</f>
        <v>50</v>
      </c>
      <c r="BG19" s="18">
        <f t="shared" ref="BG19" si="36">BF19+1</f>
        <v>51</v>
      </c>
      <c r="BH19" s="18">
        <f t="shared" ref="BH19" si="37">BG19+1</f>
        <v>52</v>
      </c>
      <c r="BI19" s="18">
        <f t="shared" ref="BI19" si="38">BH19+1</f>
        <v>53</v>
      </c>
      <c r="BJ19" s="18">
        <f t="shared" ref="BJ19" si="39">BI19+1</f>
        <v>54</v>
      </c>
      <c r="BK19" s="18">
        <f t="shared" ref="BK19" si="40">BJ19+1</f>
        <v>55</v>
      </c>
      <c r="BL19" s="18">
        <f t="shared" ref="BL19" si="41">BK19+1</f>
        <v>56</v>
      </c>
      <c r="BM19" s="18">
        <f t="shared" ref="BM19" si="42">BL19+1</f>
        <v>57</v>
      </c>
      <c r="BN19" s="18">
        <f t="shared" ref="BN19" si="43">BM19+1</f>
        <v>58</v>
      </c>
      <c r="BO19" s="18">
        <f t="shared" ref="BO19" si="44">BN19+1</f>
        <v>59</v>
      </c>
      <c r="BP19" s="18">
        <f t="shared" ref="BP19" si="45">BO19+1</f>
        <v>60</v>
      </c>
      <c r="BQ19" s="18">
        <f t="shared" ref="BQ19" si="46">BP19+1</f>
        <v>61</v>
      </c>
      <c r="BR19" s="18">
        <f t="shared" ref="BR19" si="47">BQ19+1</f>
        <v>62</v>
      </c>
      <c r="BS19" s="18">
        <f t="shared" ref="BS19" si="48">BR19+1</f>
        <v>63</v>
      </c>
      <c r="BT19" s="18">
        <f t="shared" ref="BT19" si="49">BS19+1</f>
        <v>64</v>
      </c>
      <c r="BU19" s="18">
        <f t="shared" ref="BU19" si="50">BT19+1</f>
        <v>65</v>
      </c>
      <c r="BV19" s="18">
        <f t="shared" ref="BV19" si="51">BU19+1</f>
        <v>66</v>
      </c>
      <c r="BW19" s="18">
        <f t="shared" ref="BW19" si="52">BV19+1</f>
        <v>67</v>
      </c>
      <c r="BX19" s="18">
        <f t="shared" ref="BX19" si="53">BW19+1</f>
        <v>68</v>
      </c>
      <c r="BY19" s="18">
        <f t="shared" ref="BY19" si="54">BX19+1</f>
        <v>69</v>
      </c>
      <c r="BZ19" s="18">
        <f t="shared" ref="BZ19" si="55">BY19+1</f>
        <v>70</v>
      </c>
      <c r="CA19" s="18">
        <f t="shared" ref="CA19" si="56">BZ19+1</f>
        <v>71</v>
      </c>
      <c r="CB19" s="18">
        <f t="shared" ref="CB19" si="57">CA19+1</f>
        <v>72</v>
      </c>
      <c r="CC19" s="18">
        <f t="shared" ref="CC19" si="58">CB19+1</f>
        <v>73</v>
      </c>
      <c r="CD19" s="18">
        <f t="shared" ref="CD19" si="59">CC19+1</f>
        <v>74</v>
      </c>
      <c r="CE19" s="18">
        <f t="shared" ref="CE19" si="60">CD19+1</f>
        <v>75</v>
      </c>
      <c r="CF19" s="18">
        <f t="shared" ref="CF19" si="61">CE19+1</f>
        <v>76</v>
      </c>
      <c r="CG19" s="18">
        <f t="shared" ref="CG19" si="62">CF19+1</f>
        <v>77</v>
      </c>
      <c r="CH19" s="18">
        <f t="shared" ref="CH19" si="63">CG19+1</f>
        <v>78</v>
      </c>
      <c r="CI19" s="18">
        <f t="shared" ref="CI19" si="64">CH19+1</f>
        <v>79</v>
      </c>
      <c r="CJ19" s="18">
        <f t="shared" ref="CJ19" si="65">CI19+1</f>
        <v>80</v>
      </c>
      <c r="CK19" s="18">
        <f t="shared" ref="CK19" si="66">CJ19+1</f>
        <v>81</v>
      </c>
      <c r="CL19" s="18">
        <f t="shared" ref="CL19" si="67">CK19+1</f>
        <v>82</v>
      </c>
      <c r="CM19" s="18">
        <f t="shared" ref="CM19" si="68">CL19+1</f>
        <v>83</v>
      </c>
      <c r="CN19" s="18">
        <f t="shared" ref="CN19" si="69">CM19+1</f>
        <v>84</v>
      </c>
      <c r="CO19" s="18">
        <f t="shared" ref="CO19" si="70">CN19+1</f>
        <v>85</v>
      </c>
      <c r="CP19" s="18">
        <f t="shared" ref="CP19" si="71">CO19+1</f>
        <v>86</v>
      </c>
      <c r="CQ19" s="18">
        <f t="shared" ref="CQ19" si="72">CP19+1</f>
        <v>87</v>
      </c>
      <c r="CR19" s="18">
        <f t="shared" ref="CR19" si="73">CQ19+1</f>
        <v>88</v>
      </c>
      <c r="CS19" s="18">
        <f t="shared" ref="CS19" si="74">CR19+1</f>
        <v>89</v>
      </c>
      <c r="CT19" s="18">
        <f t="shared" ref="CT19" si="75">CS19+1</f>
        <v>90</v>
      </c>
      <c r="CU19" s="18">
        <f t="shared" ref="CU19" si="76">CT19+1</f>
        <v>91</v>
      </c>
      <c r="CV19" s="18">
        <f t="shared" ref="CV19" si="77">CU19+1</f>
        <v>92</v>
      </c>
      <c r="CW19" s="18">
        <f t="shared" ref="CW19" si="78">CV19+1</f>
        <v>93</v>
      </c>
      <c r="CX19" s="18">
        <f t="shared" ref="CX19" si="79">CW19+1</f>
        <v>94</v>
      </c>
      <c r="CY19" s="18">
        <f t="shared" ref="CY19" si="80">CX19+1</f>
        <v>95</v>
      </c>
      <c r="CZ19" s="18">
        <f t="shared" ref="CZ19" si="81">CY19+1</f>
        <v>96</v>
      </c>
      <c r="DA19" s="18">
        <f t="shared" ref="DA19" si="82">CZ19+1</f>
        <v>97</v>
      </c>
      <c r="DB19" s="18">
        <f t="shared" ref="DB19" si="83">DA19+1</f>
        <v>98</v>
      </c>
      <c r="DC19" s="18">
        <f t="shared" ref="DC19" si="84">DB19+1</f>
        <v>99</v>
      </c>
      <c r="DD19" s="18">
        <f t="shared" ref="DD19" si="85">DC19+1</f>
        <v>100</v>
      </c>
      <c r="DE19" s="18">
        <f t="shared" ref="DE19" si="86">DD19+1</f>
        <v>101</v>
      </c>
      <c r="DF19" s="18">
        <f t="shared" ref="DF19" si="87">DE19+1</f>
        <v>102</v>
      </c>
      <c r="DG19" s="18">
        <f t="shared" ref="DG19" si="88">DF19+1</f>
        <v>103</v>
      </c>
      <c r="DH19" s="18">
        <f t="shared" ref="DH19" si="89">DG19+1</f>
        <v>104</v>
      </c>
      <c r="DI19" s="18">
        <f t="shared" ref="DI19" si="90">DH19+1</f>
        <v>105</v>
      </c>
      <c r="DJ19" s="18">
        <f t="shared" ref="DJ19" si="91">DI19+1</f>
        <v>106</v>
      </c>
      <c r="DK19" s="18">
        <f t="shared" ref="DK19" si="92">DJ19+1</f>
        <v>107</v>
      </c>
      <c r="DL19" s="18">
        <f t="shared" ref="DL19" si="93">DK19+1</f>
        <v>108</v>
      </c>
      <c r="DM19" s="18">
        <f t="shared" ref="DM19" si="94">DL19+1</f>
        <v>109</v>
      </c>
      <c r="DN19" s="18">
        <f t="shared" ref="DN19" si="95">DM19+1</f>
        <v>110</v>
      </c>
      <c r="DO19" s="18">
        <f t="shared" ref="DO19" si="96">DN19+1</f>
        <v>111</v>
      </c>
      <c r="DP19" s="18">
        <f t="shared" ref="DP19" si="97">DO19+1</f>
        <v>112</v>
      </c>
      <c r="DQ19" s="18">
        <f t="shared" ref="DQ19" si="98">DP19+1</f>
        <v>113</v>
      </c>
      <c r="DR19" s="18">
        <f t="shared" ref="DR19" si="99">DQ19+1</f>
        <v>114</v>
      </c>
      <c r="DS19" s="18">
        <f t="shared" ref="DS19" si="100">DR19+1</f>
        <v>115</v>
      </c>
      <c r="DT19" s="18">
        <f t="shared" ref="DT19" si="101">DS19+1</f>
        <v>116</v>
      </c>
      <c r="DU19" s="18">
        <f t="shared" ref="DU19" si="102">DT19+1</f>
        <v>117</v>
      </c>
      <c r="DV19" s="18">
        <f t="shared" ref="DV19" si="103">DU19+1</f>
        <v>118</v>
      </c>
      <c r="DW19" s="18">
        <f t="shared" ref="DW19" si="104">DV19+1</f>
        <v>119</v>
      </c>
      <c r="DX19" s="18">
        <f t="shared" ref="DX19" si="105">DW19+1</f>
        <v>120</v>
      </c>
      <c r="DY19" s="18">
        <f t="shared" ref="DY19" si="106">DX19+1</f>
        <v>121</v>
      </c>
      <c r="DZ19" s="18">
        <f t="shared" ref="DZ19" si="107">DY19+1</f>
        <v>122</v>
      </c>
      <c r="EA19" s="18">
        <f t="shared" ref="EA19" si="108">DZ19+1</f>
        <v>123</v>
      </c>
      <c r="EB19" s="18">
        <f t="shared" ref="EB19" si="109">EA19+1</f>
        <v>124</v>
      </c>
      <c r="EC19" s="18">
        <f t="shared" ref="EC19" si="110">EB19+1</f>
        <v>125</v>
      </c>
      <c r="ED19" s="18">
        <f t="shared" ref="ED19" si="111">EC19+1</f>
        <v>126</v>
      </c>
      <c r="EE19" s="18">
        <f t="shared" ref="EE19" si="112">ED19+1</f>
        <v>127</v>
      </c>
      <c r="EF19" s="18">
        <f t="shared" ref="EF19" si="113">EE19+1</f>
        <v>128</v>
      </c>
      <c r="EG19" s="18">
        <f t="shared" ref="EG19" si="114">EF19+1</f>
        <v>129</v>
      </c>
      <c r="EH19" s="18">
        <f t="shared" ref="EH19" si="115">EG19+1</f>
        <v>130</v>
      </c>
      <c r="EI19" s="18">
        <f t="shared" ref="EI19" si="116">EH19+1</f>
        <v>131</v>
      </c>
      <c r="EJ19" s="18">
        <f t="shared" ref="EJ19" si="117">EI19+1</f>
        <v>132</v>
      </c>
      <c r="EK19" s="18">
        <f t="shared" ref="EK19" si="118">EJ19+1</f>
        <v>133</v>
      </c>
      <c r="EL19" s="18">
        <f t="shared" ref="EL19" si="119">EK19+1</f>
        <v>134</v>
      </c>
      <c r="EM19" s="18">
        <f t="shared" ref="EM19" si="120">EL19+1</f>
        <v>135</v>
      </c>
      <c r="EN19" s="18">
        <f t="shared" ref="EN19" si="121">EM19+1</f>
        <v>136</v>
      </c>
      <c r="EO19" s="18">
        <f t="shared" ref="EO19" si="122">EN19+1</f>
        <v>137</v>
      </c>
      <c r="EP19" s="18">
        <f t="shared" ref="EP19" si="123">EO19+1</f>
        <v>138</v>
      </c>
      <c r="EQ19" s="18">
        <f t="shared" ref="EQ19" si="124">EP19+1</f>
        <v>139</v>
      </c>
      <c r="ER19" s="18">
        <f t="shared" ref="ER19" si="125">EQ19+1</f>
        <v>140</v>
      </c>
      <c r="ES19" s="18">
        <f t="shared" ref="ES19" si="126">ER19+1</f>
        <v>141</v>
      </c>
      <c r="ET19" s="18">
        <f t="shared" ref="ET19" si="127">ES19+1</f>
        <v>142</v>
      </c>
      <c r="EU19" s="18">
        <f t="shared" ref="EU19" si="128">ET19+1</f>
        <v>143</v>
      </c>
      <c r="EV19" s="18">
        <f t="shared" ref="EV19" si="129">EU19+1</f>
        <v>144</v>
      </c>
      <c r="EW19" s="18">
        <f t="shared" ref="EW19" si="130">EV19+1</f>
        <v>145</v>
      </c>
      <c r="EX19" s="18">
        <f t="shared" ref="EX19" si="131">EW19+1</f>
        <v>146</v>
      </c>
      <c r="EY19" s="18">
        <f t="shared" ref="EY19" si="132">EX19+1</f>
        <v>147</v>
      </c>
      <c r="EZ19" s="18">
        <f t="shared" ref="EZ19" si="133">EY19+1</f>
        <v>148</v>
      </c>
      <c r="FA19" s="18">
        <f t="shared" ref="FA19" si="134">EZ19+1</f>
        <v>149</v>
      </c>
      <c r="FB19" s="18">
        <f t="shared" ref="FB19" si="135">FA19+1</f>
        <v>150</v>
      </c>
      <c r="FC19" s="18">
        <f t="shared" ref="FC19" si="136">FB19+1</f>
        <v>151</v>
      </c>
      <c r="FD19" s="18">
        <f t="shared" ref="FD19" si="137">FC19+1</f>
        <v>152</v>
      </c>
      <c r="FE19" s="18">
        <f t="shared" ref="FE19" si="138">FD19+1</f>
        <v>153</v>
      </c>
      <c r="FF19" s="18">
        <f t="shared" ref="FF19" si="139">FE19+1</f>
        <v>154</v>
      </c>
      <c r="FG19" s="18">
        <f t="shared" ref="FG19" si="140">FF19+1</f>
        <v>155</v>
      </c>
      <c r="FH19" s="18">
        <f t="shared" ref="FH19" si="141">FG19+1</f>
        <v>156</v>
      </c>
      <c r="FI19" s="18">
        <f t="shared" ref="FI19" si="142">FH19+1</f>
        <v>157</v>
      </c>
      <c r="FJ19" s="18">
        <f t="shared" ref="FJ19" si="143">FI19+1</f>
        <v>158</v>
      </c>
      <c r="FK19" s="18">
        <f t="shared" ref="FK19" si="144">FJ19+1</f>
        <v>159</v>
      </c>
      <c r="FL19" s="18">
        <f t="shared" ref="FL19" si="145">FK19+1</f>
        <v>160</v>
      </c>
      <c r="FM19" s="18">
        <f t="shared" ref="FM19" si="146">FL19+1</f>
        <v>161</v>
      </c>
      <c r="FN19" s="18">
        <f t="shared" ref="FN19" si="147">FM19+1</f>
        <v>162</v>
      </c>
      <c r="FO19" s="18">
        <f t="shared" ref="FO19" si="148">FN19+1</f>
        <v>163</v>
      </c>
      <c r="FP19" s="18">
        <f t="shared" ref="FP19" si="149">FO19+1</f>
        <v>164</v>
      </c>
      <c r="FQ19" s="18">
        <f t="shared" ref="FQ19" si="150">FP19+1</f>
        <v>165</v>
      </c>
      <c r="FR19" s="18">
        <f t="shared" ref="FR19" si="151">FQ19+1</f>
        <v>166</v>
      </c>
      <c r="FS19" s="18">
        <f t="shared" ref="FS19" si="152">FR19+1</f>
        <v>167</v>
      </c>
      <c r="FT19" s="18">
        <f t="shared" ref="FT19" si="153">FS19+1</f>
        <v>168</v>
      </c>
      <c r="FU19" s="18">
        <f t="shared" ref="FU19" si="154">FT19+1</f>
        <v>169</v>
      </c>
      <c r="FV19" s="18">
        <f t="shared" ref="FV19" si="155">FU19+1</f>
        <v>170</v>
      </c>
      <c r="FW19" s="18">
        <f t="shared" ref="FW19" si="156">FV19+1</f>
        <v>171</v>
      </c>
      <c r="FX19" s="18">
        <f t="shared" ref="FX19" si="157">FW19+1</f>
        <v>172</v>
      </c>
      <c r="FY19" s="18">
        <f t="shared" ref="FY19" si="158">FX19+1</f>
        <v>173</v>
      </c>
      <c r="FZ19" s="18">
        <f t="shared" ref="FZ19" si="159">FY19+1</f>
        <v>174</v>
      </c>
      <c r="GA19" s="18">
        <f t="shared" ref="GA19" si="160">FZ19+1</f>
        <v>175</v>
      </c>
      <c r="GB19" s="18">
        <f t="shared" ref="GB19" si="161">GA19+1</f>
        <v>176</v>
      </c>
      <c r="GC19" s="18">
        <f t="shared" ref="GC19" si="162">GB19+1</f>
        <v>177</v>
      </c>
      <c r="GD19" s="18">
        <f t="shared" ref="GD19" si="163">GC19+1</f>
        <v>178</v>
      </c>
      <c r="GE19" s="18">
        <f t="shared" ref="GE19" si="164">GD19+1</f>
        <v>179</v>
      </c>
      <c r="GF19" s="18">
        <f t="shared" ref="GF19" si="165">GE19+1</f>
        <v>180</v>
      </c>
      <c r="GG19" s="18">
        <f t="shared" ref="GG19" si="166">GF19+1</f>
        <v>181</v>
      </c>
      <c r="GH19" s="18">
        <f t="shared" ref="GH19" si="167">GG19+1</f>
        <v>182</v>
      </c>
      <c r="GI19" s="18">
        <f t="shared" ref="GI19" si="168">GH19+1</f>
        <v>183</v>
      </c>
      <c r="GJ19" s="18">
        <f t="shared" ref="GJ19" si="169">GI19+1</f>
        <v>184</v>
      </c>
      <c r="GK19" s="18">
        <f t="shared" ref="GK19" si="170">GJ19+1</f>
        <v>185</v>
      </c>
      <c r="GL19" s="18">
        <f t="shared" ref="GL19" si="171">GK19+1</f>
        <v>186</v>
      </c>
      <c r="GM19" s="18">
        <f t="shared" ref="GM19" si="172">GL19+1</f>
        <v>187</v>
      </c>
      <c r="GN19" s="18">
        <f t="shared" ref="GN19" si="173">GM19+1</f>
        <v>188</v>
      </c>
      <c r="GO19" s="18">
        <f t="shared" ref="GO19" si="174">GN19+1</f>
        <v>189</v>
      </c>
      <c r="GP19" s="18">
        <f t="shared" ref="GP19" si="175">GO19+1</f>
        <v>190</v>
      </c>
      <c r="GQ19" s="18">
        <f t="shared" ref="GQ19" si="176">GP19+1</f>
        <v>191</v>
      </c>
      <c r="GR19" s="18">
        <f t="shared" ref="GR19" si="177">GQ19+1</f>
        <v>192</v>
      </c>
      <c r="GS19" s="18">
        <f t="shared" ref="GS19" si="178">GR19+1</f>
        <v>193</v>
      </c>
      <c r="GT19" s="18">
        <f t="shared" ref="GT19" si="179">GS19+1</f>
        <v>194</v>
      </c>
      <c r="GU19" s="18">
        <f t="shared" ref="GU19" si="180">GT19+1</f>
        <v>195</v>
      </c>
      <c r="GV19" s="18">
        <f t="shared" ref="GV19" si="181">GU19+1</f>
        <v>196</v>
      </c>
      <c r="GW19" s="18">
        <f t="shared" ref="GW19" si="182">GV19+1</f>
        <v>197</v>
      </c>
      <c r="GX19" s="18">
        <f t="shared" ref="GX19" si="183">GW19+1</f>
        <v>198</v>
      </c>
      <c r="GY19" s="18">
        <f t="shared" ref="GY19" si="184">GX19+1</f>
        <v>199</v>
      </c>
      <c r="GZ19" s="18">
        <f t="shared" ref="GZ19" si="185">GY19+1</f>
        <v>200</v>
      </c>
      <c r="HA19" s="18">
        <f t="shared" ref="HA19" si="186">GZ19+1</f>
        <v>201</v>
      </c>
      <c r="HB19" s="18">
        <f t="shared" ref="HB19" si="187">HA19+1</f>
        <v>202</v>
      </c>
      <c r="HC19" s="18">
        <f t="shared" ref="HC19" si="188">HB19+1</f>
        <v>203</v>
      </c>
      <c r="HD19" s="18">
        <f t="shared" ref="HD19" si="189">HC19+1</f>
        <v>204</v>
      </c>
      <c r="HE19" s="18">
        <f t="shared" ref="HE19" si="190">HD19+1</f>
        <v>205</v>
      </c>
      <c r="HF19" s="18">
        <f t="shared" ref="HF19" si="191">HE19+1</f>
        <v>206</v>
      </c>
      <c r="HG19" s="18">
        <f t="shared" ref="HG19" si="192">HF19+1</f>
        <v>207</v>
      </c>
      <c r="HH19" s="18">
        <f t="shared" ref="HH19" si="193">HG19+1</f>
        <v>208</v>
      </c>
      <c r="HI19" s="18">
        <f t="shared" ref="HI19" si="194">HH19+1</f>
        <v>209</v>
      </c>
      <c r="HJ19" s="18">
        <f t="shared" ref="HJ19" si="195">HI19+1</f>
        <v>210</v>
      </c>
      <c r="HK19" s="18">
        <f t="shared" ref="HK19" si="196">HJ19+1</f>
        <v>211</v>
      </c>
      <c r="HL19" s="18">
        <f t="shared" ref="HL19" si="197">HK19+1</f>
        <v>212</v>
      </c>
      <c r="HM19" s="18">
        <f t="shared" ref="HM19" si="198">HL19+1</f>
        <v>213</v>
      </c>
      <c r="HN19" s="18">
        <f t="shared" ref="HN19" si="199">HM19+1</f>
        <v>214</v>
      </c>
      <c r="HO19" s="18">
        <f t="shared" ref="HO19" si="200">HN19+1</f>
        <v>215</v>
      </c>
      <c r="HP19" s="18">
        <f t="shared" ref="HP19" si="201">HO19+1</f>
        <v>216</v>
      </c>
      <c r="HQ19" s="18">
        <f t="shared" ref="HQ19" si="202">HP19+1</f>
        <v>217</v>
      </c>
      <c r="HR19" s="18">
        <f t="shared" ref="HR19" si="203">HQ19+1</f>
        <v>218</v>
      </c>
      <c r="HS19" s="18">
        <f t="shared" ref="HS19" si="204">HR19+1</f>
        <v>219</v>
      </c>
      <c r="HT19" s="18">
        <f t="shared" ref="HT19" si="205">HS19+1</f>
        <v>220</v>
      </c>
      <c r="HU19" s="18">
        <f t="shared" ref="HU19" si="206">HT19+1</f>
        <v>221</v>
      </c>
      <c r="HV19" s="18">
        <f t="shared" ref="HV19" si="207">HU19+1</f>
        <v>222</v>
      </c>
      <c r="HW19" s="18">
        <f t="shared" ref="HW19" si="208">HV19+1</f>
        <v>223</v>
      </c>
      <c r="HX19" s="18">
        <f t="shared" ref="HX19" si="209">HW19+1</f>
        <v>224</v>
      </c>
      <c r="HY19" s="18">
        <f t="shared" ref="HY19" si="210">HX19+1</f>
        <v>225</v>
      </c>
      <c r="HZ19" s="18">
        <f t="shared" ref="HZ19" si="211">HY19+1</f>
        <v>226</v>
      </c>
      <c r="IA19" s="18">
        <f t="shared" ref="IA19" si="212">HZ19+1</f>
        <v>227</v>
      </c>
      <c r="IB19" s="18">
        <f t="shared" ref="IB19" si="213">IA19+1</f>
        <v>228</v>
      </c>
      <c r="IC19" s="18">
        <f t="shared" ref="IC19" si="214">IB19+1</f>
        <v>229</v>
      </c>
      <c r="ID19" s="18">
        <f t="shared" ref="ID19" si="215">IC19+1</f>
        <v>230</v>
      </c>
      <c r="IE19" s="18">
        <f t="shared" ref="IE19" si="216">ID19+1</f>
        <v>231</v>
      </c>
      <c r="IF19" s="18">
        <f t="shared" ref="IF19" si="217">IE19+1</f>
        <v>232</v>
      </c>
      <c r="IG19" s="18">
        <f t="shared" ref="IG19" si="218">IF19+1</f>
        <v>233</v>
      </c>
      <c r="IH19" s="18">
        <f t="shared" ref="IH19" si="219">IG19+1</f>
        <v>234</v>
      </c>
      <c r="II19" s="18">
        <f t="shared" ref="II19" si="220">IH19+1</f>
        <v>235</v>
      </c>
      <c r="IJ19" s="18">
        <f t="shared" ref="IJ19" si="221">II19+1</f>
        <v>236</v>
      </c>
      <c r="IK19" s="18">
        <f t="shared" ref="IK19" si="222">IJ19+1</f>
        <v>237</v>
      </c>
      <c r="IL19" s="18">
        <f t="shared" ref="IL19" si="223">IK19+1</f>
        <v>238</v>
      </c>
      <c r="IM19" s="18">
        <f t="shared" ref="IM19" si="224">IL19+1</f>
        <v>239</v>
      </c>
      <c r="IN19" s="18">
        <f t="shared" ref="IN19" si="225">IM19+1</f>
        <v>240</v>
      </c>
      <c r="IO19" s="18">
        <f t="shared" ref="IO19" si="226">IN19+1</f>
        <v>241</v>
      </c>
      <c r="IP19" s="18">
        <f t="shared" ref="IP19" si="227">IO19+1</f>
        <v>242</v>
      </c>
      <c r="IQ19" s="18">
        <f t="shared" ref="IQ19" si="228">IP19+1</f>
        <v>243</v>
      </c>
    </row>
    <row r="20" spans="1:251" x14ac:dyDescent="0.35">
      <c r="A20" s="5"/>
      <c r="B20" s="5"/>
      <c r="C20" s="6"/>
      <c r="D20" s="6" t="s">
        <v>14</v>
      </c>
      <c r="E20" s="6"/>
      <c r="F20" s="7" t="s">
        <v>27</v>
      </c>
      <c r="G20" s="6"/>
      <c r="H20" s="6"/>
      <c r="I20" s="18">
        <f>IF(I19&lt;=$G$14,1,0)</f>
        <v>1</v>
      </c>
      <c r="J20" s="18">
        <f t="shared" ref="J20:X20" si="229">IF(J19&lt;=$G$14,1,0)</f>
        <v>1</v>
      </c>
      <c r="K20" s="18">
        <f t="shared" si="229"/>
        <v>1</v>
      </c>
      <c r="L20" s="18">
        <f t="shared" si="229"/>
        <v>1</v>
      </c>
      <c r="M20" s="18">
        <f t="shared" si="229"/>
        <v>1</v>
      </c>
      <c r="N20" s="18">
        <f t="shared" si="229"/>
        <v>1</v>
      </c>
      <c r="O20" s="18">
        <f t="shared" si="229"/>
        <v>1</v>
      </c>
      <c r="P20" s="18">
        <f t="shared" si="229"/>
        <v>1</v>
      </c>
      <c r="Q20" s="18">
        <f t="shared" si="229"/>
        <v>1</v>
      </c>
      <c r="R20" s="18">
        <f t="shared" si="229"/>
        <v>1</v>
      </c>
      <c r="S20" s="18">
        <f t="shared" si="229"/>
        <v>1</v>
      </c>
      <c r="T20" s="18">
        <f t="shared" si="229"/>
        <v>1</v>
      </c>
      <c r="U20" s="18">
        <f t="shared" si="229"/>
        <v>0</v>
      </c>
      <c r="V20" s="18">
        <f t="shared" si="229"/>
        <v>0</v>
      </c>
      <c r="W20" s="18">
        <f t="shared" si="229"/>
        <v>0</v>
      </c>
      <c r="X20" s="18">
        <f t="shared" si="229"/>
        <v>0</v>
      </c>
      <c r="Y20" s="18">
        <f>IF(Y19&lt;=$G$14,1,0)</f>
        <v>0</v>
      </c>
      <c r="Z20" s="18">
        <f>IF(Z19&lt;=$G$14,1,0)</f>
        <v>0</v>
      </c>
      <c r="AA20" s="18">
        <f>IF(AA19&lt;=$G$14,1,0)</f>
        <v>0</v>
      </c>
      <c r="AB20" s="18">
        <f>IF(AB19&lt;=$G$14,1,0)</f>
        <v>0</v>
      </c>
      <c r="AC20" s="18">
        <f>IF(AC19&lt;=$G$14,1,0)</f>
        <v>0</v>
      </c>
      <c r="AD20" s="18">
        <f t="shared" ref="AD20:AK20" si="230">IF(AD19&lt;=$G$14,1,0)</f>
        <v>0</v>
      </c>
      <c r="AE20" s="18">
        <f t="shared" si="230"/>
        <v>0</v>
      </c>
      <c r="AF20" s="18">
        <f t="shared" si="230"/>
        <v>0</v>
      </c>
      <c r="AG20" s="18">
        <f t="shared" si="230"/>
        <v>0</v>
      </c>
      <c r="AH20" s="18">
        <f t="shared" si="230"/>
        <v>0</v>
      </c>
      <c r="AI20" s="18">
        <f t="shared" si="230"/>
        <v>0</v>
      </c>
      <c r="AJ20" s="18">
        <f t="shared" si="230"/>
        <v>0</v>
      </c>
      <c r="AK20" s="18">
        <f t="shared" si="230"/>
        <v>0</v>
      </c>
      <c r="AL20" s="18">
        <f t="shared" ref="AL20:CW20" si="231">IF(AL19&lt;=$G$14,1,0)</f>
        <v>0</v>
      </c>
      <c r="AM20" s="18">
        <f t="shared" si="231"/>
        <v>0</v>
      </c>
      <c r="AN20" s="18">
        <f t="shared" si="231"/>
        <v>0</v>
      </c>
      <c r="AO20" s="18">
        <f t="shared" si="231"/>
        <v>0</v>
      </c>
      <c r="AP20" s="18">
        <f t="shared" si="231"/>
        <v>0</v>
      </c>
      <c r="AQ20" s="18">
        <f t="shared" si="231"/>
        <v>0</v>
      </c>
      <c r="AR20" s="18">
        <f t="shared" si="231"/>
        <v>0</v>
      </c>
      <c r="AS20" s="18">
        <f t="shared" si="231"/>
        <v>0</v>
      </c>
      <c r="AT20" s="18">
        <f t="shared" si="231"/>
        <v>0</v>
      </c>
      <c r="AU20" s="18">
        <f t="shared" si="231"/>
        <v>0</v>
      </c>
      <c r="AV20" s="18">
        <f t="shared" si="231"/>
        <v>0</v>
      </c>
      <c r="AW20" s="18">
        <f t="shared" si="231"/>
        <v>0</v>
      </c>
      <c r="AX20" s="18">
        <f t="shared" si="231"/>
        <v>0</v>
      </c>
      <c r="AY20" s="18">
        <f t="shared" si="231"/>
        <v>0</v>
      </c>
      <c r="AZ20" s="18">
        <f t="shared" si="231"/>
        <v>0</v>
      </c>
      <c r="BA20" s="18">
        <f t="shared" si="231"/>
        <v>0</v>
      </c>
      <c r="BB20" s="18">
        <f t="shared" si="231"/>
        <v>0</v>
      </c>
      <c r="BC20" s="18">
        <f t="shared" si="231"/>
        <v>0</v>
      </c>
      <c r="BD20" s="18">
        <f t="shared" si="231"/>
        <v>0</v>
      </c>
      <c r="BE20" s="18">
        <f t="shared" si="231"/>
        <v>0</v>
      </c>
      <c r="BF20" s="18">
        <f t="shared" si="231"/>
        <v>0</v>
      </c>
      <c r="BG20" s="18">
        <f t="shared" si="231"/>
        <v>0</v>
      </c>
      <c r="BH20" s="18">
        <f t="shared" si="231"/>
        <v>0</v>
      </c>
      <c r="BI20" s="18">
        <f t="shared" si="231"/>
        <v>0</v>
      </c>
      <c r="BJ20" s="18">
        <f t="shared" si="231"/>
        <v>0</v>
      </c>
      <c r="BK20" s="18">
        <f t="shared" si="231"/>
        <v>0</v>
      </c>
      <c r="BL20" s="18">
        <f t="shared" si="231"/>
        <v>0</v>
      </c>
      <c r="BM20" s="18">
        <f t="shared" si="231"/>
        <v>0</v>
      </c>
      <c r="BN20" s="18">
        <f t="shared" si="231"/>
        <v>0</v>
      </c>
      <c r="BO20" s="18">
        <f t="shared" si="231"/>
        <v>0</v>
      </c>
      <c r="BP20" s="18">
        <f t="shared" si="231"/>
        <v>0</v>
      </c>
      <c r="BQ20" s="18">
        <f t="shared" si="231"/>
        <v>0</v>
      </c>
      <c r="BR20" s="18">
        <f t="shared" si="231"/>
        <v>0</v>
      </c>
      <c r="BS20" s="18">
        <f t="shared" si="231"/>
        <v>0</v>
      </c>
      <c r="BT20" s="18">
        <f t="shared" si="231"/>
        <v>0</v>
      </c>
      <c r="BU20" s="18">
        <f t="shared" si="231"/>
        <v>0</v>
      </c>
      <c r="BV20" s="18">
        <f t="shared" si="231"/>
        <v>0</v>
      </c>
      <c r="BW20" s="18">
        <f t="shared" si="231"/>
        <v>0</v>
      </c>
      <c r="BX20" s="18">
        <f t="shared" si="231"/>
        <v>0</v>
      </c>
      <c r="BY20" s="18">
        <f t="shared" si="231"/>
        <v>0</v>
      </c>
      <c r="BZ20" s="18">
        <f t="shared" si="231"/>
        <v>0</v>
      </c>
      <c r="CA20" s="18">
        <f t="shared" si="231"/>
        <v>0</v>
      </c>
      <c r="CB20" s="18">
        <f t="shared" si="231"/>
        <v>0</v>
      </c>
      <c r="CC20" s="18">
        <f t="shared" si="231"/>
        <v>0</v>
      </c>
      <c r="CD20" s="18">
        <f t="shared" si="231"/>
        <v>0</v>
      </c>
      <c r="CE20" s="18">
        <f t="shared" si="231"/>
        <v>0</v>
      </c>
      <c r="CF20" s="18">
        <f t="shared" si="231"/>
        <v>0</v>
      </c>
      <c r="CG20" s="18">
        <f t="shared" si="231"/>
        <v>0</v>
      </c>
      <c r="CH20" s="18">
        <f t="shared" si="231"/>
        <v>0</v>
      </c>
      <c r="CI20" s="18">
        <f t="shared" si="231"/>
        <v>0</v>
      </c>
      <c r="CJ20" s="18">
        <f t="shared" si="231"/>
        <v>0</v>
      </c>
      <c r="CK20" s="18">
        <f t="shared" si="231"/>
        <v>0</v>
      </c>
      <c r="CL20" s="18">
        <f t="shared" si="231"/>
        <v>0</v>
      </c>
      <c r="CM20" s="18">
        <f t="shared" si="231"/>
        <v>0</v>
      </c>
      <c r="CN20" s="18">
        <f t="shared" si="231"/>
        <v>0</v>
      </c>
      <c r="CO20" s="18">
        <f t="shared" si="231"/>
        <v>0</v>
      </c>
      <c r="CP20" s="18">
        <f t="shared" si="231"/>
        <v>0</v>
      </c>
      <c r="CQ20" s="18">
        <f t="shared" si="231"/>
        <v>0</v>
      </c>
      <c r="CR20" s="18">
        <f t="shared" si="231"/>
        <v>0</v>
      </c>
      <c r="CS20" s="18">
        <f t="shared" si="231"/>
        <v>0</v>
      </c>
      <c r="CT20" s="18">
        <f t="shared" si="231"/>
        <v>0</v>
      </c>
      <c r="CU20" s="18">
        <f t="shared" si="231"/>
        <v>0</v>
      </c>
      <c r="CV20" s="18">
        <f t="shared" si="231"/>
        <v>0</v>
      </c>
      <c r="CW20" s="18">
        <f t="shared" si="231"/>
        <v>0</v>
      </c>
      <c r="CX20" s="18">
        <f t="shared" ref="CX20:FI20" si="232">IF(CX19&lt;=$G$14,1,0)</f>
        <v>0</v>
      </c>
      <c r="CY20" s="18">
        <f t="shared" si="232"/>
        <v>0</v>
      </c>
      <c r="CZ20" s="18">
        <f t="shared" si="232"/>
        <v>0</v>
      </c>
      <c r="DA20" s="18">
        <f t="shared" si="232"/>
        <v>0</v>
      </c>
      <c r="DB20" s="18">
        <f t="shared" si="232"/>
        <v>0</v>
      </c>
      <c r="DC20" s="18">
        <f t="shared" si="232"/>
        <v>0</v>
      </c>
      <c r="DD20" s="18">
        <f t="shared" si="232"/>
        <v>0</v>
      </c>
      <c r="DE20" s="18">
        <f t="shared" si="232"/>
        <v>0</v>
      </c>
      <c r="DF20" s="18">
        <f t="shared" si="232"/>
        <v>0</v>
      </c>
      <c r="DG20" s="18">
        <f t="shared" si="232"/>
        <v>0</v>
      </c>
      <c r="DH20" s="18">
        <f t="shared" si="232"/>
        <v>0</v>
      </c>
      <c r="DI20" s="18">
        <f t="shared" si="232"/>
        <v>0</v>
      </c>
      <c r="DJ20" s="18">
        <f t="shared" si="232"/>
        <v>0</v>
      </c>
      <c r="DK20" s="18">
        <f t="shared" si="232"/>
        <v>0</v>
      </c>
      <c r="DL20" s="18">
        <f t="shared" si="232"/>
        <v>0</v>
      </c>
      <c r="DM20" s="18">
        <f t="shared" si="232"/>
        <v>0</v>
      </c>
      <c r="DN20" s="18">
        <f t="shared" si="232"/>
        <v>0</v>
      </c>
      <c r="DO20" s="18">
        <f t="shared" si="232"/>
        <v>0</v>
      </c>
      <c r="DP20" s="18">
        <f t="shared" si="232"/>
        <v>0</v>
      </c>
      <c r="DQ20" s="18">
        <f t="shared" si="232"/>
        <v>0</v>
      </c>
      <c r="DR20" s="18">
        <f t="shared" si="232"/>
        <v>0</v>
      </c>
      <c r="DS20" s="18">
        <f t="shared" si="232"/>
        <v>0</v>
      </c>
      <c r="DT20" s="18">
        <f t="shared" si="232"/>
        <v>0</v>
      </c>
      <c r="DU20" s="18">
        <f t="shared" si="232"/>
        <v>0</v>
      </c>
      <c r="DV20" s="18">
        <f t="shared" si="232"/>
        <v>0</v>
      </c>
      <c r="DW20" s="18">
        <f t="shared" si="232"/>
        <v>0</v>
      </c>
      <c r="DX20" s="18">
        <f t="shared" si="232"/>
        <v>0</v>
      </c>
      <c r="DY20" s="18">
        <f t="shared" si="232"/>
        <v>0</v>
      </c>
      <c r="DZ20" s="18">
        <f t="shared" si="232"/>
        <v>0</v>
      </c>
      <c r="EA20" s="18">
        <f t="shared" si="232"/>
        <v>0</v>
      </c>
      <c r="EB20" s="18">
        <f t="shared" si="232"/>
        <v>0</v>
      </c>
      <c r="EC20" s="18">
        <f t="shared" si="232"/>
        <v>0</v>
      </c>
      <c r="ED20" s="18">
        <f t="shared" si="232"/>
        <v>0</v>
      </c>
      <c r="EE20" s="18">
        <f t="shared" si="232"/>
        <v>0</v>
      </c>
      <c r="EF20" s="18">
        <f t="shared" si="232"/>
        <v>0</v>
      </c>
      <c r="EG20" s="18">
        <f t="shared" si="232"/>
        <v>0</v>
      </c>
      <c r="EH20" s="18">
        <f t="shared" si="232"/>
        <v>0</v>
      </c>
      <c r="EI20" s="18">
        <f t="shared" si="232"/>
        <v>0</v>
      </c>
      <c r="EJ20" s="18">
        <f t="shared" si="232"/>
        <v>0</v>
      </c>
      <c r="EK20" s="18">
        <f t="shared" si="232"/>
        <v>0</v>
      </c>
      <c r="EL20" s="18">
        <f t="shared" si="232"/>
        <v>0</v>
      </c>
      <c r="EM20" s="18">
        <f t="shared" si="232"/>
        <v>0</v>
      </c>
      <c r="EN20" s="18">
        <f t="shared" si="232"/>
        <v>0</v>
      </c>
      <c r="EO20" s="18">
        <f t="shared" si="232"/>
        <v>0</v>
      </c>
      <c r="EP20" s="18">
        <f t="shared" si="232"/>
        <v>0</v>
      </c>
      <c r="EQ20" s="18">
        <f t="shared" si="232"/>
        <v>0</v>
      </c>
      <c r="ER20" s="18">
        <f t="shared" si="232"/>
        <v>0</v>
      </c>
      <c r="ES20" s="18">
        <f t="shared" si="232"/>
        <v>0</v>
      </c>
      <c r="ET20" s="18">
        <f t="shared" si="232"/>
        <v>0</v>
      </c>
      <c r="EU20" s="18">
        <f t="shared" si="232"/>
        <v>0</v>
      </c>
      <c r="EV20" s="18">
        <f t="shared" si="232"/>
        <v>0</v>
      </c>
      <c r="EW20" s="18">
        <f t="shared" si="232"/>
        <v>0</v>
      </c>
      <c r="EX20" s="18">
        <f t="shared" si="232"/>
        <v>0</v>
      </c>
      <c r="EY20" s="18">
        <f t="shared" si="232"/>
        <v>0</v>
      </c>
      <c r="EZ20" s="18">
        <f t="shared" si="232"/>
        <v>0</v>
      </c>
      <c r="FA20" s="18">
        <f t="shared" si="232"/>
        <v>0</v>
      </c>
      <c r="FB20" s="18">
        <f t="shared" si="232"/>
        <v>0</v>
      </c>
      <c r="FC20" s="18">
        <f t="shared" si="232"/>
        <v>0</v>
      </c>
      <c r="FD20" s="18">
        <f t="shared" si="232"/>
        <v>0</v>
      </c>
      <c r="FE20" s="18">
        <f t="shared" si="232"/>
        <v>0</v>
      </c>
      <c r="FF20" s="18">
        <f t="shared" si="232"/>
        <v>0</v>
      </c>
      <c r="FG20" s="18">
        <f t="shared" si="232"/>
        <v>0</v>
      </c>
      <c r="FH20" s="18">
        <f t="shared" si="232"/>
        <v>0</v>
      </c>
      <c r="FI20" s="18">
        <f t="shared" si="232"/>
        <v>0</v>
      </c>
      <c r="FJ20" s="18">
        <f t="shared" ref="FJ20:HU20" si="233">IF(FJ19&lt;=$G$14,1,0)</f>
        <v>0</v>
      </c>
      <c r="FK20" s="18">
        <f t="shared" si="233"/>
        <v>0</v>
      </c>
      <c r="FL20" s="18">
        <f t="shared" si="233"/>
        <v>0</v>
      </c>
      <c r="FM20" s="18">
        <f t="shared" si="233"/>
        <v>0</v>
      </c>
      <c r="FN20" s="18">
        <f t="shared" si="233"/>
        <v>0</v>
      </c>
      <c r="FO20" s="18">
        <f t="shared" si="233"/>
        <v>0</v>
      </c>
      <c r="FP20" s="18">
        <f t="shared" si="233"/>
        <v>0</v>
      </c>
      <c r="FQ20" s="18">
        <f t="shared" si="233"/>
        <v>0</v>
      </c>
      <c r="FR20" s="18">
        <f t="shared" si="233"/>
        <v>0</v>
      </c>
      <c r="FS20" s="18">
        <f t="shared" si="233"/>
        <v>0</v>
      </c>
      <c r="FT20" s="18">
        <f t="shared" si="233"/>
        <v>0</v>
      </c>
      <c r="FU20" s="18">
        <f t="shared" si="233"/>
        <v>0</v>
      </c>
      <c r="FV20" s="18">
        <f t="shared" si="233"/>
        <v>0</v>
      </c>
      <c r="FW20" s="18">
        <f t="shared" si="233"/>
        <v>0</v>
      </c>
      <c r="FX20" s="18">
        <f t="shared" si="233"/>
        <v>0</v>
      </c>
      <c r="FY20" s="18">
        <f t="shared" si="233"/>
        <v>0</v>
      </c>
      <c r="FZ20" s="18">
        <f t="shared" si="233"/>
        <v>0</v>
      </c>
      <c r="GA20" s="18">
        <f t="shared" si="233"/>
        <v>0</v>
      </c>
      <c r="GB20" s="18">
        <f t="shared" si="233"/>
        <v>0</v>
      </c>
      <c r="GC20" s="18">
        <f t="shared" si="233"/>
        <v>0</v>
      </c>
      <c r="GD20" s="18">
        <f t="shared" si="233"/>
        <v>0</v>
      </c>
      <c r="GE20" s="18">
        <f t="shared" si="233"/>
        <v>0</v>
      </c>
      <c r="GF20" s="18">
        <f t="shared" si="233"/>
        <v>0</v>
      </c>
      <c r="GG20" s="18">
        <f t="shared" si="233"/>
        <v>0</v>
      </c>
      <c r="GH20" s="18">
        <f t="shared" si="233"/>
        <v>0</v>
      </c>
      <c r="GI20" s="18">
        <f t="shared" si="233"/>
        <v>0</v>
      </c>
      <c r="GJ20" s="18">
        <f t="shared" si="233"/>
        <v>0</v>
      </c>
      <c r="GK20" s="18">
        <f t="shared" si="233"/>
        <v>0</v>
      </c>
      <c r="GL20" s="18">
        <f t="shared" si="233"/>
        <v>0</v>
      </c>
      <c r="GM20" s="18">
        <f t="shared" si="233"/>
        <v>0</v>
      </c>
      <c r="GN20" s="18">
        <f t="shared" si="233"/>
        <v>0</v>
      </c>
      <c r="GO20" s="18">
        <f t="shared" si="233"/>
        <v>0</v>
      </c>
      <c r="GP20" s="18">
        <f t="shared" si="233"/>
        <v>0</v>
      </c>
      <c r="GQ20" s="18">
        <f t="shared" si="233"/>
        <v>0</v>
      </c>
      <c r="GR20" s="18">
        <f t="shared" si="233"/>
        <v>0</v>
      </c>
      <c r="GS20" s="18">
        <f t="shared" si="233"/>
        <v>0</v>
      </c>
      <c r="GT20" s="18">
        <f t="shared" si="233"/>
        <v>0</v>
      </c>
      <c r="GU20" s="18">
        <f t="shared" si="233"/>
        <v>0</v>
      </c>
      <c r="GV20" s="18">
        <f t="shared" si="233"/>
        <v>0</v>
      </c>
      <c r="GW20" s="18">
        <f t="shared" si="233"/>
        <v>0</v>
      </c>
      <c r="GX20" s="18">
        <f t="shared" si="233"/>
        <v>0</v>
      </c>
      <c r="GY20" s="18">
        <f t="shared" si="233"/>
        <v>0</v>
      </c>
      <c r="GZ20" s="18">
        <f t="shared" si="233"/>
        <v>0</v>
      </c>
      <c r="HA20" s="18">
        <f t="shared" si="233"/>
        <v>0</v>
      </c>
      <c r="HB20" s="18">
        <f t="shared" si="233"/>
        <v>0</v>
      </c>
      <c r="HC20" s="18">
        <f t="shared" si="233"/>
        <v>0</v>
      </c>
      <c r="HD20" s="18">
        <f t="shared" si="233"/>
        <v>0</v>
      </c>
      <c r="HE20" s="18">
        <f t="shared" si="233"/>
        <v>0</v>
      </c>
      <c r="HF20" s="18">
        <f t="shared" si="233"/>
        <v>0</v>
      </c>
      <c r="HG20" s="18">
        <f t="shared" si="233"/>
        <v>0</v>
      </c>
      <c r="HH20" s="18">
        <f t="shared" si="233"/>
        <v>0</v>
      </c>
      <c r="HI20" s="18">
        <f t="shared" si="233"/>
        <v>0</v>
      </c>
      <c r="HJ20" s="18">
        <f t="shared" si="233"/>
        <v>0</v>
      </c>
      <c r="HK20" s="18">
        <f t="shared" si="233"/>
        <v>0</v>
      </c>
      <c r="HL20" s="18">
        <f t="shared" si="233"/>
        <v>0</v>
      </c>
      <c r="HM20" s="18">
        <f t="shared" si="233"/>
        <v>0</v>
      </c>
      <c r="HN20" s="18">
        <f t="shared" si="233"/>
        <v>0</v>
      </c>
      <c r="HO20" s="18">
        <f t="shared" si="233"/>
        <v>0</v>
      </c>
      <c r="HP20" s="18">
        <f t="shared" si="233"/>
        <v>0</v>
      </c>
      <c r="HQ20" s="18">
        <f t="shared" si="233"/>
        <v>0</v>
      </c>
      <c r="HR20" s="18">
        <f t="shared" si="233"/>
        <v>0</v>
      </c>
      <c r="HS20" s="18">
        <f t="shared" si="233"/>
        <v>0</v>
      </c>
      <c r="HT20" s="18">
        <f t="shared" si="233"/>
        <v>0</v>
      </c>
      <c r="HU20" s="18">
        <f t="shared" si="233"/>
        <v>0</v>
      </c>
      <c r="HV20" s="18">
        <f t="shared" ref="HV20:IQ20" si="234">IF(HV19&lt;=$G$14,1,0)</f>
        <v>0</v>
      </c>
      <c r="HW20" s="18">
        <f t="shared" si="234"/>
        <v>0</v>
      </c>
      <c r="HX20" s="18">
        <f t="shared" si="234"/>
        <v>0</v>
      </c>
      <c r="HY20" s="18">
        <f t="shared" si="234"/>
        <v>0</v>
      </c>
      <c r="HZ20" s="18">
        <f t="shared" si="234"/>
        <v>0</v>
      </c>
      <c r="IA20" s="18">
        <f t="shared" si="234"/>
        <v>0</v>
      </c>
      <c r="IB20" s="18">
        <f t="shared" si="234"/>
        <v>0</v>
      </c>
      <c r="IC20" s="18">
        <f t="shared" si="234"/>
        <v>0</v>
      </c>
      <c r="ID20" s="18">
        <f t="shared" si="234"/>
        <v>0</v>
      </c>
      <c r="IE20" s="18">
        <f t="shared" si="234"/>
        <v>0</v>
      </c>
      <c r="IF20" s="18">
        <f t="shared" si="234"/>
        <v>0</v>
      </c>
      <c r="IG20" s="18">
        <f t="shared" si="234"/>
        <v>0</v>
      </c>
      <c r="IH20" s="18">
        <f t="shared" si="234"/>
        <v>0</v>
      </c>
      <c r="II20" s="18">
        <f t="shared" si="234"/>
        <v>0</v>
      </c>
      <c r="IJ20" s="18">
        <f t="shared" si="234"/>
        <v>0</v>
      </c>
      <c r="IK20" s="18">
        <f t="shared" si="234"/>
        <v>0</v>
      </c>
      <c r="IL20" s="18">
        <f t="shared" si="234"/>
        <v>0</v>
      </c>
      <c r="IM20" s="18">
        <f t="shared" si="234"/>
        <v>0</v>
      </c>
      <c r="IN20" s="18">
        <f t="shared" si="234"/>
        <v>0</v>
      </c>
      <c r="IO20" s="18">
        <f t="shared" si="234"/>
        <v>0</v>
      </c>
      <c r="IP20" s="18">
        <f t="shared" si="234"/>
        <v>0</v>
      </c>
      <c r="IQ20" s="18">
        <f t="shared" si="234"/>
        <v>0</v>
      </c>
    </row>
    <row r="21" spans="1:251" x14ac:dyDescent="0.35">
      <c r="A21" s="5"/>
      <c r="B21" s="5"/>
      <c r="C21" s="6"/>
      <c r="D21" s="6" t="s">
        <v>1</v>
      </c>
      <c r="E21" s="6"/>
      <c r="F21" s="7" t="s">
        <v>2</v>
      </c>
      <c r="G21" s="6"/>
      <c r="H21" s="6"/>
      <c r="I21" s="19">
        <f t="shared" ref="I21:X21" ca="1" si="235">IF(I19=1, $G$10, H22+1)</f>
        <v>45413</v>
      </c>
      <c r="J21" s="19">
        <f ca="1">IF(J19=1, $G$10, I22+1)</f>
        <v>45444</v>
      </c>
      <c r="K21" s="19">
        <f t="shared" ca="1" si="235"/>
        <v>45474</v>
      </c>
      <c r="L21" s="19">
        <f t="shared" ca="1" si="235"/>
        <v>45505</v>
      </c>
      <c r="M21" s="19">
        <f t="shared" ca="1" si="235"/>
        <v>45536</v>
      </c>
      <c r="N21" s="19">
        <f t="shared" ca="1" si="235"/>
        <v>45566</v>
      </c>
      <c r="O21" s="19">
        <f ca="1">IF(O19=1, $G$10, N22+1)</f>
        <v>45597</v>
      </c>
      <c r="P21" s="19">
        <f t="shared" ca="1" si="235"/>
        <v>45627</v>
      </c>
      <c r="Q21" s="19">
        <f t="shared" ca="1" si="235"/>
        <v>45658</v>
      </c>
      <c r="R21" s="19">
        <f t="shared" ca="1" si="235"/>
        <v>45689</v>
      </c>
      <c r="S21" s="19">
        <f t="shared" ca="1" si="235"/>
        <v>45717</v>
      </c>
      <c r="T21" s="19">
        <f ca="1">IF(T19=1, $G$10, S22+1)</f>
        <v>45748</v>
      </c>
      <c r="U21" s="19">
        <f ca="1">IF(U19=1, $G$10, T22+1)</f>
        <v>45778</v>
      </c>
      <c r="V21" s="19">
        <f t="shared" ca="1" si="235"/>
        <v>46143</v>
      </c>
      <c r="W21" s="19">
        <f t="shared" ca="1" si="235"/>
        <v>46508</v>
      </c>
      <c r="X21" s="19">
        <f t="shared" ca="1" si="235"/>
        <v>46874</v>
      </c>
      <c r="Y21" s="19">
        <f ca="1">IF(Y19=1, $G$10, X22+1)</f>
        <v>47239</v>
      </c>
      <c r="Z21" s="19">
        <f ca="1">IF(Z19=1, $G$10, Y22+1)</f>
        <v>47604</v>
      </c>
      <c r="AA21" s="19">
        <f ca="1">IF(AA19=1, $G$10, Z22+1)</f>
        <v>47969</v>
      </c>
      <c r="AB21" s="19">
        <f ca="1">IF(AB19=1, $G$10, AA22+1)</f>
        <v>48335</v>
      </c>
      <c r="AC21" s="19">
        <f ca="1">IF(AC19=1, $G$10, AB22+1)</f>
        <v>48700</v>
      </c>
      <c r="AD21" s="19">
        <f t="shared" ref="AD21:AK21" ca="1" si="236">IF(AD19=1, $G$10, AC22+1)</f>
        <v>49065</v>
      </c>
      <c r="AE21" s="19">
        <f t="shared" ca="1" si="236"/>
        <v>49430</v>
      </c>
      <c r="AF21" s="19">
        <f t="shared" ca="1" si="236"/>
        <v>49796</v>
      </c>
      <c r="AG21" s="19">
        <f t="shared" ca="1" si="236"/>
        <v>50161</v>
      </c>
      <c r="AH21" s="19">
        <f t="shared" ca="1" si="236"/>
        <v>50526</v>
      </c>
      <c r="AI21" s="19">
        <f t="shared" ca="1" si="236"/>
        <v>50891</v>
      </c>
      <c r="AJ21" s="19">
        <f t="shared" ca="1" si="236"/>
        <v>51257</v>
      </c>
      <c r="AK21" s="19">
        <f t="shared" ca="1" si="236"/>
        <v>51622</v>
      </c>
      <c r="AL21" s="19">
        <f t="shared" ref="AL21" ca="1" si="237">IF(AL19=1, $G$10, AK22+1)</f>
        <v>51987</v>
      </c>
      <c r="AM21" s="19">
        <f t="shared" ref="AM21" ca="1" si="238">IF(AM19=1, $G$10, AL22+1)</f>
        <v>52352</v>
      </c>
      <c r="AN21" s="19">
        <f t="shared" ref="AN21" ca="1" si="239">IF(AN19=1, $G$10, AM22+1)</f>
        <v>52718</v>
      </c>
      <c r="AO21" s="19">
        <f t="shared" ref="AO21" ca="1" si="240">IF(AO19=1, $G$10, AN22+1)</f>
        <v>53083</v>
      </c>
      <c r="AP21" s="19">
        <f t="shared" ref="AP21" ca="1" si="241">IF(AP19=1, $G$10, AO22+1)</f>
        <v>53448</v>
      </c>
      <c r="AQ21" s="19">
        <f t="shared" ref="AQ21" ca="1" si="242">IF(AQ19=1, $G$10, AP22+1)</f>
        <v>53813</v>
      </c>
      <c r="AR21" s="19">
        <f t="shared" ref="AR21" ca="1" si="243">IF(AR19=1, $G$10, AQ22+1)</f>
        <v>54179</v>
      </c>
      <c r="AS21" s="19">
        <f t="shared" ref="AS21" ca="1" si="244">IF(AS19=1, $G$10, AR22+1)</f>
        <v>54544</v>
      </c>
      <c r="AT21" s="19">
        <f t="shared" ref="AT21" ca="1" si="245">IF(AT19=1, $G$10, AS22+1)</f>
        <v>54909</v>
      </c>
      <c r="AU21" s="19">
        <f t="shared" ref="AU21" ca="1" si="246">IF(AU19=1, $G$10, AT22+1)</f>
        <v>55274</v>
      </c>
      <c r="AV21" s="19">
        <f t="shared" ref="AV21" ca="1" si="247">IF(AV19=1, $G$10, AU22+1)</f>
        <v>55640</v>
      </c>
      <c r="AW21" s="19">
        <f t="shared" ref="AW21" ca="1" si="248">IF(AW19=1, $G$10, AV22+1)</f>
        <v>56005</v>
      </c>
      <c r="AX21" s="19">
        <f t="shared" ref="AX21" ca="1" si="249">IF(AX19=1, $G$10, AW22+1)</f>
        <v>56370</v>
      </c>
      <c r="AY21" s="19">
        <f t="shared" ref="AY21" ca="1" si="250">IF(AY19=1, $G$10, AX22+1)</f>
        <v>56735</v>
      </c>
      <c r="AZ21" s="19">
        <f t="shared" ref="AZ21" ca="1" si="251">IF(AZ19=1, $G$10, AY22+1)</f>
        <v>57101</v>
      </c>
      <c r="BA21" s="19">
        <f t="shared" ref="BA21" ca="1" si="252">IF(BA19=1, $G$10, AZ22+1)</f>
        <v>57466</v>
      </c>
      <c r="BB21" s="19">
        <f t="shared" ref="BB21" ca="1" si="253">IF(BB19=1, $G$10, BA22+1)</f>
        <v>57831</v>
      </c>
      <c r="BC21" s="19">
        <f t="shared" ref="BC21" ca="1" si="254">IF(BC19=1, $G$10, BB22+1)</f>
        <v>58196</v>
      </c>
      <c r="BD21" s="19">
        <f t="shared" ref="BD21" ca="1" si="255">IF(BD19=1, $G$10, BC22+1)</f>
        <v>58562</v>
      </c>
      <c r="BE21" s="19">
        <f t="shared" ref="BE21" ca="1" si="256">IF(BE19=1, $G$10, BD22+1)</f>
        <v>58927</v>
      </c>
      <c r="BF21" s="19">
        <f t="shared" ref="BF21" ca="1" si="257">IF(BF19=1, $G$10, BE22+1)</f>
        <v>59292</v>
      </c>
      <c r="BG21" s="19">
        <f t="shared" ref="BG21" ca="1" si="258">IF(BG19=1, $G$10, BF22+1)</f>
        <v>59657</v>
      </c>
      <c r="BH21" s="19">
        <f t="shared" ref="BH21" ca="1" si="259">IF(BH19=1, $G$10, BG22+1)</f>
        <v>60023</v>
      </c>
      <c r="BI21" s="19">
        <f t="shared" ref="BI21" ca="1" si="260">IF(BI19=1, $G$10, BH22+1)</f>
        <v>60388</v>
      </c>
      <c r="BJ21" s="19">
        <f t="shared" ref="BJ21" ca="1" si="261">IF(BJ19=1, $G$10, BI22+1)</f>
        <v>60753</v>
      </c>
      <c r="BK21" s="19">
        <f t="shared" ref="BK21" ca="1" si="262">IF(BK19=1, $G$10, BJ22+1)</f>
        <v>61118</v>
      </c>
      <c r="BL21" s="19">
        <f t="shared" ref="BL21" ca="1" si="263">IF(BL19=1, $G$10, BK22+1)</f>
        <v>61484</v>
      </c>
      <c r="BM21" s="19">
        <f t="shared" ref="BM21" ca="1" si="264">IF(BM19=1, $G$10, BL22+1)</f>
        <v>61849</v>
      </c>
      <c r="BN21" s="19">
        <f t="shared" ref="BN21" ca="1" si="265">IF(BN19=1, $G$10, BM22+1)</f>
        <v>62214</v>
      </c>
      <c r="BO21" s="19">
        <f t="shared" ref="BO21" ca="1" si="266">IF(BO19=1, $G$10, BN22+1)</f>
        <v>62579</v>
      </c>
      <c r="BP21" s="19">
        <f t="shared" ref="BP21" ca="1" si="267">IF(BP19=1, $G$10, BO22+1)</f>
        <v>62945</v>
      </c>
      <c r="BQ21" s="19">
        <f t="shared" ref="BQ21" ca="1" si="268">IF(BQ19=1, $G$10, BP22+1)</f>
        <v>63310</v>
      </c>
      <c r="BR21" s="19">
        <f t="shared" ref="BR21" ca="1" si="269">IF(BR19=1, $G$10, BQ22+1)</f>
        <v>63675</v>
      </c>
      <c r="BS21" s="19">
        <f t="shared" ref="BS21" ca="1" si="270">IF(BS19=1, $G$10, BR22+1)</f>
        <v>64040</v>
      </c>
      <c r="BT21" s="19">
        <f t="shared" ref="BT21" ca="1" si="271">IF(BT19=1, $G$10, BS22+1)</f>
        <v>64406</v>
      </c>
      <c r="BU21" s="19">
        <f t="shared" ref="BU21" ca="1" si="272">IF(BU19=1, $G$10, BT22+1)</f>
        <v>64771</v>
      </c>
      <c r="BV21" s="19">
        <f t="shared" ref="BV21" ca="1" si="273">IF(BV19=1, $G$10, BU22+1)</f>
        <v>65136</v>
      </c>
      <c r="BW21" s="19">
        <f t="shared" ref="BW21" ca="1" si="274">IF(BW19=1, $G$10, BV22+1)</f>
        <v>65501</v>
      </c>
      <c r="BX21" s="19">
        <f t="shared" ref="BX21" ca="1" si="275">IF(BX19=1, $G$10, BW22+1)</f>
        <v>65867</v>
      </c>
      <c r="BY21" s="19">
        <f t="shared" ref="BY21" ca="1" si="276">IF(BY19=1, $G$10, BX22+1)</f>
        <v>66232</v>
      </c>
      <c r="BZ21" s="19">
        <f t="shared" ref="BZ21" ca="1" si="277">IF(BZ19=1, $G$10, BY22+1)</f>
        <v>66597</v>
      </c>
      <c r="CA21" s="19">
        <f t="shared" ref="CA21" ca="1" si="278">IF(CA19=1, $G$10, BZ22+1)</f>
        <v>66962</v>
      </c>
      <c r="CB21" s="19">
        <f t="shared" ref="CB21" ca="1" si="279">IF(CB19=1, $G$10, CA22+1)</f>
        <v>67328</v>
      </c>
      <c r="CC21" s="19">
        <f t="shared" ref="CC21" ca="1" si="280">IF(CC19=1, $G$10, CB22+1)</f>
        <v>67693</v>
      </c>
      <c r="CD21" s="19">
        <f t="shared" ref="CD21" ca="1" si="281">IF(CD19=1, $G$10, CC22+1)</f>
        <v>68058</v>
      </c>
      <c r="CE21" s="19">
        <f t="shared" ref="CE21" ca="1" si="282">IF(CE19=1, $G$10, CD22+1)</f>
        <v>68423</v>
      </c>
      <c r="CF21" s="19">
        <f t="shared" ref="CF21" ca="1" si="283">IF(CF19=1, $G$10, CE22+1)</f>
        <v>68789</v>
      </c>
      <c r="CG21" s="19">
        <f t="shared" ref="CG21" ca="1" si="284">IF(CG19=1, $G$10, CF22+1)</f>
        <v>69154</v>
      </c>
      <c r="CH21" s="19">
        <f t="shared" ref="CH21" ca="1" si="285">IF(CH19=1, $G$10, CG22+1)</f>
        <v>69519</v>
      </c>
      <c r="CI21" s="19">
        <f t="shared" ref="CI21" ca="1" si="286">IF(CI19=1, $G$10, CH22+1)</f>
        <v>69884</v>
      </c>
      <c r="CJ21" s="19">
        <f t="shared" ref="CJ21" ca="1" si="287">IF(CJ19=1, $G$10, CI22+1)</f>
        <v>70250</v>
      </c>
      <c r="CK21" s="19">
        <f t="shared" ref="CK21" ca="1" si="288">IF(CK19=1, $G$10, CJ22+1)</f>
        <v>70615</v>
      </c>
      <c r="CL21" s="19">
        <f t="shared" ref="CL21" ca="1" si="289">IF(CL19=1, $G$10, CK22+1)</f>
        <v>70980</v>
      </c>
      <c r="CM21" s="19">
        <f t="shared" ref="CM21" ca="1" si="290">IF(CM19=1, $G$10, CL22+1)</f>
        <v>71345</v>
      </c>
      <c r="CN21" s="19">
        <f t="shared" ref="CN21" ca="1" si="291">IF(CN19=1, $G$10, CM22+1)</f>
        <v>71711</v>
      </c>
      <c r="CO21" s="19">
        <f t="shared" ref="CO21" ca="1" si="292">IF(CO19=1, $G$10, CN22+1)</f>
        <v>72076</v>
      </c>
      <c r="CP21" s="19">
        <f t="shared" ref="CP21" ca="1" si="293">IF(CP19=1, $G$10, CO22+1)</f>
        <v>72441</v>
      </c>
      <c r="CQ21" s="19">
        <f t="shared" ref="CQ21" ca="1" si="294">IF(CQ19=1, $G$10, CP22+1)</f>
        <v>72806</v>
      </c>
      <c r="CR21" s="19">
        <f t="shared" ref="CR21" ca="1" si="295">IF(CR19=1, $G$10, CQ22+1)</f>
        <v>73171</v>
      </c>
      <c r="CS21" s="19">
        <f t="shared" ref="CS21" ca="1" si="296">IF(CS19=1, $G$10, CR22+1)</f>
        <v>73536</v>
      </c>
      <c r="CT21" s="19">
        <f t="shared" ref="CT21" ca="1" si="297">IF(CT19=1, $G$10, CS22+1)</f>
        <v>73901</v>
      </c>
      <c r="CU21" s="19">
        <f t="shared" ref="CU21" ca="1" si="298">IF(CU19=1, $G$10, CT22+1)</f>
        <v>74266</v>
      </c>
      <c r="CV21" s="19">
        <f t="shared" ref="CV21" ca="1" si="299">IF(CV19=1, $G$10, CU22+1)</f>
        <v>74632</v>
      </c>
      <c r="CW21" s="19">
        <f t="shared" ref="CW21" ca="1" si="300">IF(CW19=1, $G$10, CV22+1)</f>
        <v>74997</v>
      </c>
      <c r="CX21" s="19">
        <f t="shared" ref="CX21" ca="1" si="301">IF(CX19=1, $G$10, CW22+1)</f>
        <v>75362</v>
      </c>
      <c r="CY21" s="19">
        <f t="shared" ref="CY21" ca="1" si="302">IF(CY19=1, $G$10, CX22+1)</f>
        <v>75727</v>
      </c>
      <c r="CZ21" s="19">
        <f t="shared" ref="CZ21" ca="1" si="303">IF(CZ19=1, $G$10, CY22+1)</f>
        <v>76093</v>
      </c>
      <c r="DA21" s="19">
        <f t="shared" ref="DA21" ca="1" si="304">IF(DA19=1, $G$10, CZ22+1)</f>
        <v>76458</v>
      </c>
      <c r="DB21" s="19">
        <f t="shared" ref="DB21" ca="1" si="305">IF(DB19=1, $G$10, DA22+1)</f>
        <v>76823</v>
      </c>
      <c r="DC21" s="19">
        <f t="shared" ref="DC21" ca="1" si="306">IF(DC19=1, $G$10, DB22+1)</f>
        <v>77188</v>
      </c>
      <c r="DD21" s="19">
        <f t="shared" ref="DD21" ca="1" si="307">IF(DD19=1, $G$10, DC22+1)</f>
        <v>77554</v>
      </c>
      <c r="DE21" s="19">
        <f t="shared" ref="DE21" ca="1" si="308">IF(DE19=1, $G$10, DD22+1)</f>
        <v>77919</v>
      </c>
      <c r="DF21" s="19">
        <f t="shared" ref="DF21" ca="1" si="309">IF(DF19=1, $G$10, DE22+1)</f>
        <v>78284</v>
      </c>
      <c r="DG21" s="19">
        <f t="shared" ref="DG21" ca="1" si="310">IF(DG19=1, $G$10, DF22+1)</f>
        <v>78649</v>
      </c>
      <c r="DH21" s="19">
        <f t="shared" ref="DH21" ca="1" si="311">IF(DH19=1, $G$10, DG22+1)</f>
        <v>79015</v>
      </c>
      <c r="DI21" s="19">
        <f t="shared" ref="DI21" ca="1" si="312">IF(DI19=1, $G$10, DH22+1)</f>
        <v>79380</v>
      </c>
      <c r="DJ21" s="19">
        <f t="shared" ref="DJ21" ca="1" si="313">IF(DJ19=1, $G$10, DI22+1)</f>
        <v>79745</v>
      </c>
      <c r="DK21" s="19">
        <f t="shared" ref="DK21" ca="1" si="314">IF(DK19=1, $G$10, DJ22+1)</f>
        <v>80110</v>
      </c>
      <c r="DL21" s="19">
        <f t="shared" ref="DL21" ca="1" si="315">IF(DL19=1, $G$10, DK22+1)</f>
        <v>80476</v>
      </c>
      <c r="DM21" s="19">
        <f t="shared" ref="DM21" ca="1" si="316">IF(DM19=1, $G$10, DL22+1)</f>
        <v>80841</v>
      </c>
      <c r="DN21" s="19">
        <f t="shared" ref="DN21" ca="1" si="317">IF(DN19=1, $G$10, DM22+1)</f>
        <v>81206</v>
      </c>
      <c r="DO21" s="19">
        <f t="shared" ref="DO21" ca="1" si="318">IF(DO19=1, $G$10, DN22+1)</f>
        <v>81571</v>
      </c>
      <c r="DP21" s="19">
        <f t="shared" ref="DP21" ca="1" si="319">IF(DP19=1, $G$10, DO22+1)</f>
        <v>81937</v>
      </c>
      <c r="DQ21" s="19">
        <f t="shared" ref="DQ21" ca="1" si="320">IF(DQ19=1, $G$10, DP22+1)</f>
        <v>82302</v>
      </c>
      <c r="DR21" s="19">
        <f t="shared" ref="DR21" ca="1" si="321">IF(DR19=1, $G$10, DQ22+1)</f>
        <v>82667</v>
      </c>
      <c r="DS21" s="19">
        <f t="shared" ref="DS21" ca="1" si="322">IF(DS19=1, $G$10, DR22+1)</f>
        <v>83032</v>
      </c>
      <c r="DT21" s="19">
        <f t="shared" ref="DT21" ca="1" si="323">IF(DT19=1, $G$10, DS22+1)</f>
        <v>83398</v>
      </c>
      <c r="DU21" s="19">
        <f t="shared" ref="DU21" ca="1" si="324">IF(DU19=1, $G$10, DT22+1)</f>
        <v>83763</v>
      </c>
      <c r="DV21" s="19">
        <f t="shared" ref="DV21" ca="1" si="325">IF(DV19=1, $G$10, DU22+1)</f>
        <v>84128</v>
      </c>
      <c r="DW21" s="19">
        <f t="shared" ref="DW21" ca="1" si="326">IF(DW19=1, $G$10, DV22+1)</f>
        <v>84493</v>
      </c>
      <c r="DX21" s="19">
        <f t="shared" ref="DX21" ca="1" si="327">IF(DX19=1, $G$10, DW22+1)</f>
        <v>84859</v>
      </c>
      <c r="DY21" s="19">
        <f t="shared" ref="DY21" ca="1" si="328">IF(DY19=1, $G$10, DX22+1)</f>
        <v>85224</v>
      </c>
      <c r="DZ21" s="19">
        <f t="shared" ref="DZ21" ca="1" si="329">IF(DZ19=1, $G$10, DY22+1)</f>
        <v>85589</v>
      </c>
      <c r="EA21" s="19">
        <f t="shared" ref="EA21" ca="1" si="330">IF(EA19=1, $G$10, DZ22+1)</f>
        <v>85954</v>
      </c>
      <c r="EB21" s="19">
        <f t="shared" ref="EB21" ca="1" si="331">IF(EB19=1, $G$10, EA22+1)</f>
        <v>86320</v>
      </c>
      <c r="EC21" s="19">
        <f t="shared" ref="EC21" ca="1" si="332">IF(EC19=1, $G$10, EB22+1)</f>
        <v>86685</v>
      </c>
      <c r="ED21" s="19">
        <f t="shared" ref="ED21" ca="1" si="333">IF(ED19=1, $G$10, EC22+1)</f>
        <v>87050</v>
      </c>
      <c r="EE21" s="19">
        <f t="shared" ref="EE21" ca="1" si="334">IF(EE19=1, $G$10, ED22+1)</f>
        <v>87415</v>
      </c>
      <c r="EF21" s="19">
        <f t="shared" ref="EF21" ca="1" si="335">IF(EF19=1, $G$10, EE22+1)</f>
        <v>87781</v>
      </c>
      <c r="EG21" s="19">
        <f t="shared" ref="EG21" ca="1" si="336">IF(EG19=1, $G$10, EF22+1)</f>
        <v>88146</v>
      </c>
      <c r="EH21" s="19">
        <f t="shared" ref="EH21" ca="1" si="337">IF(EH19=1, $G$10, EG22+1)</f>
        <v>88511</v>
      </c>
      <c r="EI21" s="19">
        <f t="shared" ref="EI21" ca="1" si="338">IF(EI19=1, $G$10, EH22+1)</f>
        <v>88876</v>
      </c>
      <c r="EJ21" s="19">
        <f t="shared" ref="EJ21" ca="1" si="339">IF(EJ19=1, $G$10, EI22+1)</f>
        <v>89242</v>
      </c>
      <c r="EK21" s="19">
        <f t="shared" ref="EK21" ca="1" si="340">IF(EK19=1, $G$10, EJ22+1)</f>
        <v>89607</v>
      </c>
      <c r="EL21" s="19">
        <f t="shared" ref="EL21" ca="1" si="341">IF(EL19=1, $G$10, EK22+1)</f>
        <v>89972</v>
      </c>
      <c r="EM21" s="19">
        <f t="shared" ref="EM21" ca="1" si="342">IF(EM19=1, $G$10, EL22+1)</f>
        <v>90337</v>
      </c>
      <c r="EN21" s="19">
        <f t="shared" ref="EN21" ca="1" si="343">IF(EN19=1, $G$10, EM22+1)</f>
        <v>90703</v>
      </c>
      <c r="EO21" s="19">
        <f t="shared" ref="EO21" ca="1" si="344">IF(EO19=1, $G$10, EN22+1)</f>
        <v>91068</v>
      </c>
      <c r="EP21" s="19">
        <f t="shared" ref="EP21" ca="1" si="345">IF(EP19=1, $G$10, EO22+1)</f>
        <v>91433</v>
      </c>
      <c r="EQ21" s="19">
        <f t="shared" ref="EQ21" ca="1" si="346">IF(EQ19=1, $G$10, EP22+1)</f>
        <v>91798</v>
      </c>
      <c r="ER21" s="19">
        <f t="shared" ref="ER21" ca="1" si="347">IF(ER19=1, $G$10, EQ22+1)</f>
        <v>92164</v>
      </c>
      <c r="ES21" s="19">
        <f t="shared" ref="ES21" ca="1" si="348">IF(ES19=1, $G$10, ER22+1)</f>
        <v>92529</v>
      </c>
      <c r="ET21" s="19">
        <f t="shared" ref="ET21" ca="1" si="349">IF(ET19=1, $G$10, ES22+1)</f>
        <v>92894</v>
      </c>
      <c r="EU21" s="19">
        <f t="shared" ref="EU21" ca="1" si="350">IF(EU19=1, $G$10, ET22+1)</f>
        <v>93259</v>
      </c>
      <c r="EV21" s="19">
        <f t="shared" ref="EV21" ca="1" si="351">IF(EV19=1, $G$10, EU22+1)</f>
        <v>93625</v>
      </c>
      <c r="EW21" s="19">
        <f t="shared" ref="EW21" ca="1" si="352">IF(EW19=1, $G$10, EV22+1)</f>
        <v>93990</v>
      </c>
      <c r="EX21" s="19">
        <f t="shared" ref="EX21" ca="1" si="353">IF(EX19=1, $G$10, EW22+1)</f>
        <v>94355</v>
      </c>
      <c r="EY21" s="19">
        <f t="shared" ref="EY21" ca="1" si="354">IF(EY19=1, $G$10, EX22+1)</f>
        <v>94720</v>
      </c>
      <c r="EZ21" s="19">
        <f t="shared" ref="EZ21" ca="1" si="355">IF(EZ19=1, $G$10, EY22+1)</f>
        <v>95086</v>
      </c>
      <c r="FA21" s="19">
        <f t="shared" ref="FA21" ca="1" si="356">IF(FA19=1, $G$10, EZ22+1)</f>
        <v>95451</v>
      </c>
      <c r="FB21" s="19">
        <f t="shared" ref="FB21" ca="1" si="357">IF(FB19=1, $G$10, FA22+1)</f>
        <v>95816</v>
      </c>
      <c r="FC21" s="19">
        <f t="shared" ref="FC21" ca="1" si="358">IF(FC19=1, $G$10, FB22+1)</f>
        <v>96181</v>
      </c>
      <c r="FD21" s="19">
        <f t="shared" ref="FD21" ca="1" si="359">IF(FD19=1, $G$10, FC22+1)</f>
        <v>96547</v>
      </c>
      <c r="FE21" s="19">
        <f t="shared" ref="FE21" ca="1" si="360">IF(FE19=1, $G$10, FD22+1)</f>
        <v>96912</v>
      </c>
      <c r="FF21" s="19">
        <f t="shared" ref="FF21" ca="1" si="361">IF(FF19=1, $G$10, FE22+1)</f>
        <v>97277</v>
      </c>
      <c r="FG21" s="19">
        <f t="shared" ref="FG21" ca="1" si="362">IF(FG19=1, $G$10, FF22+1)</f>
        <v>97642</v>
      </c>
      <c r="FH21" s="19">
        <f t="shared" ref="FH21" ca="1" si="363">IF(FH19=1, $G$10, FG22+1)</f>
        <v>98008</v>
      </c>
      <c r="FI21" s="19">
        <f t="shared" ref="FI21" ca="1" si="364">IF(FI19=1, $G$10, FH22+1)</f>
        <v>98373</v>
      </c>
      <c r="FJ21" s="19">
        <f t="shared" ref="FJ21" ca="1" si="365">IF(FJ19=1, $G$10, FI22+1)</f>
        <v>98738</v>
      </c>
      <c r="FK21" s="19">
        <f t="shared" ref="FK21" ca="1" si="366">IF(FK19=1, $G$10, FJ22+1)</f>
        <v>99103</v>
      </c>
      <c r="FL21" s="19">
        <f t="shared" ref="FL21" ca="1" si="367">IF(FL19=1, $G$10, FK22+1)</f>
        <v>99469</v>
      </c>
      <c r="FM21" s="19">
        <f t="shared" ref="FM21" ca="1" si="368">IF(FM19=1, $G$10, FL22+1)</f>
        <v>99834</v>
      </c>
      <c r="FN21" s="19">
        <f t="shared" ref="FN21" ca="1" si="369">IF(FN19=1, $G$10, FM22+1)</f>
        <v>100199</v>
      </c>
      <c r="FO21" s="19">
        <f t="shared" ref="FO21" ca="1" si="370">IF(FO19=1, $G$10, FN22+1)</f>
        <v>100564</v>
      </c>
      <c r="FP21" s="19">
        <f t="shared" ref="FP21" ca="1" si="371">IF(FP19=1, $G$10, FO22+1)</f>
        <v>100930</v>
      </c>
      <c r="FQ21" s="19">
        <f t="shared" ref="FQ21" ca="1" si="372">IF(FQ19=1, $G$10, FP22+1)</f>
        <v>101295</v>
      </c>
      <c r="FR21" s="19">
        <f t="shared" ref="FR21" ca="1" si="373">IF(FR19=1, $G$10, FQ22+1)</f>
        <v>101660</v>
      </c>
      <c r="FS21" s="19">
        <f t="shared" ref="FS21" ca="1" si="374">IF(FS19=1, $G$10, FR22+1)</f>
        <v>102025</v>
      </c>
      <c r="FT21" s="19">
        <f t="shared" ref="FT21" ca="1" si="375">IF(FT19=1, $G$10, FS22+1)</f>
        <v>102391</v>
      </c>
      <c r="FU21" s="19">
        <f t="shared" ref="FU21" ca="1" si="376">IF(FU19=1, $G$10, FT22+1)</f>
        <v>102756</v>
      </c>
      <c r="FV21" s="19">
        <f t="shared" ref="FV21" ca="1" si="377">IF(FV19=1, $G$10, FU22+1)</f>
        <v>103121</v>
      </c>
      <c r="FW21" s="19">
        <f t="shared" ref="FW21" ca="1" si="378">IF(FW19=1, $G$10, FV22+1)</f>
        <v>103486</v>
      </c>
      <c r="FX21" s="19">
        <f t="shared" ref="FX21" ca="1" si="379">IF(FX19=1, $G$10, FW22+1)</f>
        <v>103852</v>
      </c>
      <c r="FY21" s="19">
        <f t="shared" ref="FY21" ca="1" si="380">IF(FY19=1, $G$10, FX22+1)</f>
        <v>104217</v>
      </c>
      <c r="FZ21" s="19">
        <f t="shared" ref="FZ21" ca="1" si="381">IF(FZ19=1, $G$10, FY22+1)</f>
        <v>104582</v>
      </c>
      <c r="GA21" s="19">
        <f t="shared" ref="GA21" ca="1" si="382">IF(GA19=1, $G$10, FZ22+1)</f>
        <v>104947</v>
      </c>
      <c r="GB21" s="19">
        <f t="shared" ref="GB21" ca="1" si="383">IF(GB19=1, $G$10, GA22+1)</f>
        <v>105313</v>
      </c>
      <c r="GC21" s="19">
        <f t="shared" ref="GC21" ca="1" si="384">IF(GC19=1, $G$10, GB22+1)</f>
        <v>105678</v>
      </c>
      <c r="GD21" s="19">
        <f t="shared" ref="GD21" ca="1" si="385">IF(GD19=1, $G$10, GC22+1)</f>
        <v>106043</v>
      </c>
      <c r="GE21" s="19">
        <f t="shared" ref="GE21" ca="1" si="386">IF(GE19=1, $G$10, GD22+1)</f>
        <v>106408</v>
      </c>
      <c r="GF21" s="19">
        <f t="shared" ref="GF21" ca="1" si="387">IF(GF19=1, $G$10, GE22+1)</f>
        <v>106774</v>
      </c>
      <c r="GG21" s="19">
        <f t="shared" ref="GG21" ca="1" si="388">IF(GG19=1, $G$10, GF22+1)</f>
        <v>107139</v>
      </c>
      <c r="GH21" s="19">
        <f t="shared" ref="GH21" ca="1" si="389">IF(GH19=1, $G$10, GG22+1)</f>
        <v>107504</v>
      </c>
      <c r="GI21" s="19">
        <f t="shared" ref="GI21" ca="1" si="390">IF(GI19=1, $G$10, GH22+1)</f>
        <v>107869</v>
      </c>
      <c r="GJ21" s="19">
        <f t="shared" ref="GJ21" ca="1" si="391">IF(GJ19=1, $G$10, GI22+1)</f>
        <v>108235</v>
      </c>
      <c r="GK21" s="19">
        <f t="shared" ref="GK21" ca="1" si="392">IF(GK19=1, $G$10, GJ22+1)</f>
        <v>108600</v>
      </c>
      <c r="GL21" s="19">
        <f t="shared" ref="GL21" ca="1" si="393">IF(GL19=1, $G$10, GK22+1)</f>
        <v>108965</v>
      </c>
      <c r="GM21" s="19">
        <f t="shared" ref="GM21" ca="1" si="394">IF(GM19=1, $G$10, GL22+1)</f>
        <v>109330</v>
      </c>
      <c r="GN21" s="19">
        <f t="shared" ref="GN21" ca="1" si="395">IF(GN19=1, $G$10, GM22+1)</f>
        <v>109695</v>
      </c>
      <c r="GO21" s="19">
        <f t="shared" ref="GO21" ca="1" si="396">IF(GO19=1, $G$10, GN22+1)</f>
        <v>110060</v>
      </c>
      <c r="GP21" s="19">
        <f t="shared" ref="GP21" ca="1" si="397">IF(GP19=1, $G$10, GO22+1)</f>
        <v>110425</v>
      </c>
      <c r="GQ21" s="19">
        <f t="shared" ref="GQ21" ca="1" si="398">IF(GQ19=1, $G$10, GP22+1)</f>
        <v>110790</v>
      </c>
      <c r="GR21" s="19">
        <f t="shared" ref="GR21" ca="1" si="399">IF(GR19=1, $G$10, GQ22+1)</f>
        <v>111156</v>
      </c>
      <c r="GS21" s="19">
        <f t="shared" ref="GS21" ca="1" si="400">IF(GS19=1, $G$10, GR22+1)</f>
        <v>111521</v>
      </c>
      <c r="GT21" s="19">
        <f t="shared" ref="GT21" ca="1" si="401">IF(GT19=1, $G$10, GS22+1)</f>
        <v>111886</v>
      </c>
      <c r="GU21" s="19">
        <f t="shared" ref="GU21" ca="1" si="402">IF(GU19=1, $G$10, GT22+1)</f>
        <v>112251</v>
      </c>
      <c r="GV21" s="19">
        <f t="shared" ref="GV21" ca="1" si="403">IF(GV19=1, $G$10, GU22+1)</f>
        <v>112617</v>
      </c>
      <c r="GW21" s="19">
        <f t="shared" ref="GW21" ca="1" si="404">IF(GW19=1, $G$10, GV22+1)</f>
        <v>112982</v>
      </c>
      <c r="GX21" s="19">
        <f t="shared" ref="GX21" ca="1" si="405">IF(GX19=1, $G$10, GW22+1)</f>
        <v>113347</v>
      </c>
      <c r="GY21" s="19">
        <f t="shared" ref="GY21" ca="1" si="406">IF(GY19=1, $G$10, GX22+1)</f>
        <v>113712</v>
      </c>
      <c r="GZ21" s="19">
        <f t="shared" ref="GZ21" ca="1" si="407">IF(GZ19=1, $G$10, GY22+1)</f>
        <v>114078</v>
      </c>
      <c r="HA21" s="19">
        <f t="shared" ref="HA21" ca="1" si="408">IF(HA19=1, $G$10, GZ22+1)</f>
        <v>114443</v>
      </c>
      <c r="HB21" s="19">
        <f t="shared" ref="HB21" ca="1" si="409">IF(HB19=1, $G$10, HA22+1)</f>
        <v>114808</v>
      </c>
      <c r="HC21" s="19">
        <f t="shared" ref="HC21" ca="1" si="410">IF(HC19=1, $G$10, HB22+1)</f>
        <v>115173</v>
      </c>
      <c r="HD21" s="19">
        <f t="shared" ref="HD21" ca="1" si="411">IF(HD19=1, $G$10, HC22+1)</f>
        <v>115539</v>
      </c>
      <c r="HE21" s="19">
        <f t="shared" ref="HE21" ca="1" si="412">IF(HE19=1, $G$10, HD22+1)</f>
        <v>115904</v>
      </c>
      <c r="HF21" s="19">
        <f t="shared" ref="HF21" ca="1" si="413">IF(HF19=1, $G$10, HE22+1)</f>
        <v>116269</v>
      </c>
      <c r="HG21" s="19">
        <f t="shared" ref="HG21" ca="1" si="414">IF(HG19=1, $G$10, HF22+1)</f>
        <v>116634</v>
      </c>
      <c r="HH21" s="19">
        <f t="shared" ref="HH21" ca="1" si="415">IF(HH19=1, $G$10, HG22+1)</f>
        <v>117000</v>
      </c>
      <c r="HI21" s="19">
        <f t="shared" ref="HI21" ca="1" si="416">IF(HI19=1, $G$10, HH22+1)</f>
        <v>117365</v>
      </c>
      <c r="HJ21" s="19">
        <f t="shared" ref="HJ21" ca="1" si="417">IF(HJ19=1, $G$10, HI22+1)</f>
        <v>117730</v>
      </c>
      <c r="HK21" s="19">
        <f t="shared" ref="HK21" ca="1" si="418">IF(HK19=1, $G$10, HJ22+1)</f>
        <v>118095</v>
      </c>
      <c r="HL21" s="19">
        <f t="shared" ref="HL21" ca="1" si="419">IF(HL19=1, $G$10, HK22+1)</f>
        <v>118461</v>
      </c>
      <c r="HM21" s="19">
        <f t="shared" ref="HM21" ca="1" si="420">IF(HM19=1, $G$10, HL22+1)</f>
        <v>118826</v>
      </c>
      <c r="HN21" s="19">
        <f t="shared" ref="HN21" ca="1" si="421">IF(HN19=1, $G$10, HM22+1)</f>
        <v>119191</v>
      </c>
      <c r="HO21" s="19">
        <f t="shared" ref="HO21" ca="1" si="422">IF(HO19=1, $G$10, HN22+1)</f>
        <v>119556</v>
      </c>
      <c r="HP21" s="19">
        <f t="shared" ref="HP21" ca="1" si="423">IF(HP19=1, $G$10, HO22+1)</f>
        <v>119922</v>
      </c>
      <c r="HQ21" s="19">
        <f t="shared" ref="HQ21" ca="1" si="424">IF(HQ19=1, $G$10, HP22+1)</f>
        <v>120287</v>
      </c>
      <c r="HR21" s="19">
        <f t="shared" ref="HR21" ca="1" si="425">IF(HR19=1, $G$10, HQ22+1)</f>
        <v>120652</v>
      </c>
      <c r="HS21" s="19">
        <f t="shared" ref="HS21" ca="1" si="426">IF(HS19=1, $G$10, HR22+1)</f>
        <v>121017</v>
      </c>
      <c r="HT21" s="19">
        <f t="shared" ref="HT21" ca="1" si="427">IF(HT19=1, $G$10, HS22+1)</f>
        <v>121383</v>
      </c>
      <c r="HU21" s="19">
        <f t="shared" ref="HU21" ca="1" si="428">IF(HU19=1, $G$10, HT22+1)</f>
        <v>121748</v>
      </c>
      <c r="HV21" s="19">
        <f t="shared" ref="HV21" ca="1" si="429">IF(HV19=1, $G$10, HU22+1)</f>
        <v>122113</v>
      </c>
      <c r="HW21" s="19">
        <f t="shared" ref="HW21" ca="1" si="430">IF(HW19=1, $G$10, HV22+1)</f>
        <v>122478</v>
      </c>
      <c r="HX21" s="19">
        <f t="shared" ref="HX21" ca="1" si="431">IF(HX19=1, $G$10, HW22+1)</f>
        <v>122844</v>
      </c>
      <c r="HY21" s="19">
        <f t="shared" ref="HY21" ca="1" si="432">IF(HY19=1, $G$10, HX22+1)</f>
        <v>123209</v>
      </c>
      <c r="HZ21" s="19">
        <f t="shared" ref="HZ21" ca="1" si="433">IF(HZ19=1, $G$10, HY22+1)</f>
        <v>123574</v>
      </c>
      <c r="IA21" s="19">
        <f t="shared" ref="IA21" ca="1" si="434">IF(IA19=1, $G$10, HZ22+1)</f>
        <v>123939</v>
      </c>
      <c r="IB21" s="19">
        <f t="shared" ref="IB21" ca="1" si="435">IF(IB19=1, $G$10, IA22+1)</f>
        <v>124305</v>
      </c>
      <c r="IC21" s="19">
        <f t="shared" ref="IC21" ca="1" si="436">IF(IC19=1, $G$10, IB22+1)</f>
        <v>124670</v>
      </c>
      <c r="ID21" s="19">
        <f t="shared" ref="ID21" ca="1" si="437">IF(ID19=1, $G$10, IC22+1)</f>
        <v>125035</v>
      </c>
      <c r="IE21" s="19">
        <f t="shared" ref="IE21" ca="1" si="438">IF(IE19=1, $G$10, ID22+1)</f>
        <v>125400</v>
      </c>
      <c r="IF21" s="19">
        <f t="shared" ref="IF21" ca="1" si="439">IF(IF19=1, $G$10, IE22+1)</f>
        <v>125766</v>
      </c>
      <c r="IG21" s="19">
        <f t="shared" ref="IG21" ca="1" si="440">IF(IG19=1, $G$10, IF22+1)</f>
        <v>126131</v>
      </c>
      <c r="IH21" s="19">
        <f t="shared" ref="IH21" ca="1" si="441">IF(IH19=1, $G$10, IG22+1)</f>
        <v>126496</v>
      </c>
      <c r="II21" s="19">
        <f t="shared" ref="II21" ca="1" si="442">IF(II19=1, $G$10, IH22+1)</f>
        <v>126861</v>
      </c>
      <c r="IJ21" s="19">
        <f t="shared" ref="IJ21" ca="1" si="443">IF(IJ19=1, $G$10, II22+1)</f>
        <v>127227</v>
      </c>
      <c r="IK21" s="19">
        <f t="shared" ref="IK21" ca="1" si="444">IF(IK19=1, $G$10, IJ22+1)</f>
        <v>127592</v>
      </c>
      <c r="IL21" s="19">
        <f t="shared" ref="IL21" ca="1" si="445">IF(IL19=1, $G$10, IK22+1)</f>
        <v>127957</v>
      </c>
      <c r="IM21" s="19">
        <f t="shared" ref="IM21" ca="1" si="446">IF(IM19=1, $G$10, IL22+1)</f>
        <v>128322</v>
      </c>
      <c r="IN21" s="19">
        <f t="shared" ref="IN21" ca="1" si="447">IF(IN19=1, $G$10, IM22+1)</f>
        <v>128688</v>
      </c>
      <c r="IO21" s="19">
        <f t="shared" ref="IO21" ca="1" si="448">IF(IO19=1, $G$10, IN22+1)</f>
        <v>129053</v>
      </c>
      <c r="IP21" s="19">
        <f t="shared" ref="IP21" ca="1" si="449">IF(IP19=1, $G$10, IO22+1)</f>
        <v>129418</v>
      </c>
      <c r="IQ21" s="19">
        <f t="shared" ref="IQ21" ca="1" si="450">IF(IQ19=1, $G$10, IP22+1)</f>
        <v>129783</v>
      </c>
    </row>
    <row r="22" spans="1:251" x14ac:dyDescent="0.35">
      <c r="A22" s="5"/>
      <c r="B22" s="5"/>
      <c r="C22" s="6"/>
      <c r="D22" s="6" t="s">
        <v>13</v>
      </c>
      <c r="E22" s="6"/>
      <c r="F22" s="7" t="s">
        <v>2</v>
      </c>
      <c r="G22" s="6"/>
      <c r="H22" s="6"/>
      <c r="I22" s="19">
        <f t="shared" ref="I22:AC22" ca="1" si="451">IF(I20=0,EOMONTH(I21, Months_in_year-1),EOMONTH(I21,0))</f>
        <v>45443</v>
      </c>
      <c r="J22" s="19">
        <f ca="1">IF(J20=0,EOMONTH(J21, Months_in_year-1),EOMONTH(J21,0))</f>
        <v>45473</v>
      </c>
      <c r="K22" s="19">
        <f t="shared" ca="1" si="451"/>
        <v>45504</v>
      </c>
      <c r="L22" s="19">
        <f t="shared" ca="1" si="451"/>
        <v>45535</v>
      </c>
      <c r="M22" s="19">
        <f t="shared" ca="1" si="451"/>
        <v>45565</v>
      </c>
      <c r="N22" s="19">
        <f t="shared" ca="1" si="451"/>
        <v>45596</v>
      </c>
      <c r="O22" s="19">
        <f t="shared" ca="1" si="451"/>
        <v>45626</v>
      </c>
      <c r="P22" s="19">
        <f t="shared" ca="1" si="451"/>
        <v>45657</v>
      </c>
      <c r="Q22" s="19">
        <f t="shared" ca="1" si="451"/>
        <v>45688</v>
      </c>
      <c r="R22" s="19">
        <f t="shared" ca="1" si="451"/>
        <v>45716</v>
      </c>
      <c r="S22" s="19">
        <f t="shared" ca="1" si="451"/>
        <v>45747</v>
      </c>
      <c r="T22" s="19">
        <f t="shared" ca="1" si="451"/>
        <v>45777</v>
      </c>
      <c r="U22" s="19">
        <f t="shared" ca="1" si="451"/>
        <v>46142</v>
      </c>
      <c r="V22" s="19">
        <f t="shared" ca="1" si="451"/>
        <v>46507</v>
      </c>
      <c r="W22" s="19">
        <f t="shared" ca="1" si="451"/>
        <v>46873</v>
      </c>
      <c r="X22" s="19">
        <f t="shared" ca="1" si="451"/>
        <v>47238</v>
      </c>
      <c r="Y22" s="19">
        <f t="shared" ca="1" si="451"/>
        <v>47603</v>
      </c>
      <c r="Z22" s="19">
        <f t="shared" ca="1" si="451"/>
        <v>47968</v>
      </c>
      <c r="AA22" s="19">
        <f t="shared" ca="1" si="451"/>
        <v>48334</v>
      </c>
      <c r="AB22" s="19">
        <f t="shared" ca="1" si="451"/>
        <v>48699</v>
      </c>
      <c r="AC22" s="19">
        <f t="shared" ca="1" si="451"/>
        <v>49064</v>
      </c>
      <c r="AD22" s="19">
        <f t="shared" ref="AD22:AK22" ca="1" si="452">IF(AD20=0,EOMONTH(AD21, Months_in_year-1),EOMONTH(AD21,0))</f>
        <v>49429</v>
      </c>
      <c r="AE22" s="19">
        <f t="shared" ca="1" si="452"/>
        <v>49795</v>
      </c>
      <c r="AF22" s="19">
        <f t="shared" ca="1" si="452"/>
        <v>50160</v>
      </c>
      <c r="AG22" s="19">
        <f t="shared" ca="1" si="452"/>
        <v>50525</v>
      </c>
      <c r="AH22" s="19">
        <f t="shared" ca="1" si="452"/>
        <v>50890</v>
      </c>
      <c r="AI22" s="19">
        <f t="shared" ca="1" si="452"/>
        <v>51256</v>
      </c>
      <c r="AJ22" s="19">
        <f t="shared" ca="1" si="452"/>
        <v>51621</v>
      </c>
      <c r="AK22" s="19">
        <f t="shared" ca="1" si="452"/>
        <v>51986</v>
      </c>
      <c r="AL22" s="19">
        <f t="shared" ref="AL22:CW22" ca="1" si="453">IF(AL20=0,EOMONTH(AL21, Months_in_year-1),EOMONTH(AL21,0))</f>
        <v>52351</v>
      </c>
      <c r="AM22" s="19">
        <f t="shared" ca="1" si="453"/>
        <v>52717</v>
      </c>
      <c r="AN22" s="19">
        <f t="shared" ca="1" si="453"/>
        <v>53082</v>
      </c>
      <c r="AO22" s="19">
        <f t="shared" ca="1" si="453"/>
        <v>53447</v>
      </c>
      <c r="AP22" s="19">
        <f t="shared" ca="1" si="453"/>
        <v>53812</v>
      </c>
      <c r="AQ22" s="19">
        <f t="shared" ca="1" si="453"/>
        <v>54178</v>
      </c>
      <c r="AR22" s="19">
        <f t="shared" ca="1" si="453"/>
        <v>54543</v>
      </c>
      <c r="AS22" s="19">
        <f t="shared" ca="1" si="453"/>
        <v>54908</v>
      </c>
      <c r="AT22" s="19">
        <f t="shared" ca="1" si="453"/>
        <v>55273</v>
      </c>
      <c r="AU22" s="19">
        <f t="shared" ca="1" si="453"/>
        <v>55639</v>
      </c>
      <c r="AV22" s="19">
        <f t="shared" ca="1" si="453"/>
        <v>56004</v>
      </c>
      <c r="AW22" s="19">
        <f t="shared" ca="1" si="453"/>
        <v>56369</v>
      </c>
      <c r="AX22" s="19">
        <f t="shared" ca="1" si="453"/>
        <v>56734</v>
      </c>
      <c r="AY22" s="19">
        <f t="shared" ca="1" si="453"/>
        <v>57100</v>
      </c>
      <c r="AZ22" s="19">
        <f t="shared" ca="1" si="453"/>
        <v>57465</v>
      </c>
      <c r="BA22" s="19">
        <f t="shared" ca="1" si="453"/>
        <v>57830</v>
      </c>
      <c r="BB22" s="19">
        <f t="shared" ca="1" si="453"/>
        <v>58195</v>
      </c>
      <c r="BC22" s="19">
        <f t="shared" ca="1" si="453"/>
        <v>58561</v>
      </c>
      <c r="BD22" s="19">
        <f t="shared" ca="1" si="453"/>
        <v>58926</v>
      </c>
      <c r="BE22" s="19">
        <f t="shared" ca="1" si="453"/>
        <v>59291</v>
      </c>
      <c r="BF22" s="19">
        <f t="shared" ca="1" si="453"/>
        <v>59656</v>
      </c>
      <c r="BG22" s="19">
        <f t="shared" ca="1" si="453"/>
        <v>60022</v>
      </c>
      <c r="BH22" s="19">
        <f t="shared" ca="1" si="453"/>
        <v>60387</v>
      </c>
      <c r="BI22" s="19">
        <f t="shared" ca="1" si="453"/>
        <v>60752</v>
      </c>
      <c r="BJ22" s="19">
        <f t="shared" ca="1" si="453"/>
        <v>61117</v>
      </c>
      <c r="BK22" s="19">
        <f t="shared" ca="1" si="453"/>
        <v>61483</v>
      </c>
      <c r="BL22" s="19">
        <f t="shared" ca="1" si="453"/>
        <v>61848</v>
      </c>
      <c r="BM22" s="19">
        <f t="shared" ca="1" si="453"/>
        <v>62213</v>
      </c>
      <c r="BN22" s="19">
        <f t="shared" ca="1" si="453"/>
        <v>62578</v>
      </c>
      <c r="BO22" s="19">
        <f t="shared" ca="1" si="453"/>
        <v>62944</v>
      </c>
      <c r="BP22" s="19">
        <f t="shared" ca="1" si="453"/>
        <v>63309</v>
      </c>
      <c r="BQ22" s="19">
        <f t="shared" ca="1" si="453"/>
        <v>63674</v>
      </c>
      <c r="BR22" s="19">
        <f t="shared" ca="1" si="453"/>
        <v>64039</v>
      </c>
      <c r="BS22" s="19">
        <f t="shared" ca="1" si="453"/>
        <v>64405</v>
      </c>
      <c r="BT22" s="19">
        <f t="shared" ca="1" si="453"/>
        <v>64770</v>
      </c>
      <c r="BU22" s="19">
        <f t="shared" ca="1" si="453"/>
        <v>65135</v>
      </c>
      <c r="BV22" s="19">
        <f t="shared" ca="1" si="453"/>
        <v>65500</v>
      </c>
      <c r="BW22" s="19">
        <f t="shared" ca="1" si="453"/>
        <v>65866</v>
      </c>
      <c r="BX22" s="19">
        <f t="shared" ca="1" si="453"/>
        <v>66231</v>
      </c>
      <c r="BY22" s="19">
        <f t="shared" ca="1" si="453"/>
        <v>66596</v>
      </c>
      <c r="BZ22" s="19">
        <f t="shared" ca="1" si="453"/>
        <v>66961</v>
      </c>
      <c r="CA22" s="19">
        <f t="shared" ca="1" si="453"/>
        <v>67327</v>
      </c>
      <c r="CB22" s="19">
        <f t="shared" ca="1" si="453"/>
        <v>67692</v>
      </c>
      <c r="CC22" s="19">
        <f t="shared" ca="1" si="453"/>
        <v>68057</v>
      </c>
      <c r="CD22" s="19">
        <f t="shared" ca="1" si="453"/>
        <v>68422</v>
      </c>
      <c r="CE22" s="19">
        <f t="shared" ca="1" si="453"/>
        <v>68788</v>
      </c>
      <c r="CF22" s="19">
        <f t="shared" ca="1" si="453"/>
        <v>69153</v>
      </c>
      <c r="CG22" s="19">
        <f t="shared" ca="1" si="453"/>
        <v>69518</v>
      </c>
      <c r="CH22" s="19">
        <f t="shared" ca="1" si="453"/>
        <v>69883</v>
      </c>
      <c r="CI22" s="19">
        <f t="shared" ca="1" si="453"/>
        <v>70249</v>
      </c>
      <c r="CJ22" s="19">
        <f t="shared" ca="1" si="453"/>
        <v>70614</v>
      </c>
      <c r="CK22" s="19">
        <f t="shared" ca="1" si="453"/>
        <v>70979</v>
      </c>
      <c r="CL22" s="19">
        <f t="shared" ca="1" si="453"/>
        <v>71344</v>
      </c>
      <c r="CM22" s="19">
        <f t="shared" ca="1" si="453"/>
        <v>71710</v>
      </c>
      <c r="CN22" s="19">
        <f t="shared" ca="1" si="453"/>
        <v>72075</v>
      </c>
      <c r="CO22" s="19">
        <f t="shared" ca="1" si="453"/>
        <v>72440</v>
      </c>
      <c r="CP22" s="19">
        <f t="shared" ca="1" si="453"/>
        <v>72805</v>
      </c>
      <c r="CQ22" s="19">
        <f t="shared" ca="1" si="453"/>
        <v>73170</v>
      </c>
      <c r="CR22" s="19">
        <f t="shared" ca="1" si="453"/>
        <v>73535</v>
      </c>
      <c r="CS22" s="19">
        <f t="shared" ca="1" si="453"/>
        <v>73900</v>
      </c>
      <c r="CT22" s="19">
        <f t="shared" ca="1" si="453"/>
        <v>74265</v>
      </c>
      <c r="CU22" s="19">
        <f t="shared" ca="1" si="453"/>
        <v>74631</v>
      </c>
      <c r="CV22" s="19">
        <f t="shared" ca="1" si="453"/>
        <v>74996</v>
      </c>
      <c r="CW22" s="19">
        <f t="shared" ca="1" si="453"/>
        <v>75361</v>
      </c>
      <c r="CX22" s="19">
        <f t="shared" ref="CX22:FI22" ca="1" si="454">IF(CX20=0,EOMONTH(CX21, Months_in_year-1),EOMONTH(CX21,0))</f>
        <v>75726</v>
      </c>
      <c r="CY22" s="19">
        <f t="shared" ca="1" si="454"/>
        <v>76092</v>
      </c>
      <c r="CZ22" s="19">
        <f t="shared" ca="1" si="454"/>
        <v>76457</v>
      </c>
      <c r="DA22" s="19">
        <f t="shared" ca="1" si="454"/>
        <v>76822</v>
      </c>
      <c r="DB22" s="19">
        <f t="shared" ca="1" si="454"/>
        <v>77187</v>
      </c>
      <c r="DC22" s="19">
        <f t="shared" ca="1" si="454"/>
        <v>77553</v>
      </c>
      <c r="DD22" s="19">
        <f t="shared" ca="1" si="454"/>
        <v>77918</v>
      </c>
      <c r="DE22" s="19">
        <f t="shared" ca="1" si="454"/>
        <v>78283</v>
      </c>
      <c r="DF22" s="19">
        <f t="shared" ca="1" si="454"/>
        <v>78648</v>
      </c>
      <c r="DG22" s="19">
        <f t="shared" ca="1" si="454"/>
        <v>79014</v>
      </c>
      <c r="DH22" s="19">
        <f t="shared" ca="1" si="454"/>
        <v>79379</v>
      </c>
      <c r="DI22" s="19">
        <f t="shared" ca="1" si="454"/>
        <v>79744</v>
      </c>
      <c r="DJ22" s="19">
        <f t="shared" ca="1" si="454"/>
        <v>80109</v>
      </c>
      <c r="DK22" s="19">
        <f t="shared" ca="1" si="454"/>
        <v>80475</v>
      </c>
      <c r="DL22" s="19">
        <f t="shared" ca="1" si="454"/>
        <v>80840</v>
      </c>
      <c r="DM22" s="19">
        <f t="shared" ca="1" si="454"/>
        <v>81205</v>
      </c>
      <c r="DN22" s="19">
        <f t="shared" ca="1" si="454"/>
        <v>81570</v>
      </c>
      <c r="DO22" s="19">
        <f t="shared" ca="1" si="454"/>
        <v>81936</v>
      </c>
      <c r="DP22" s="19">
        <f t="shared" ca="1" si="454"/>
        <v>82301</v>
      </c>
      <c r="DQ22" s="19">
        <f t="shared" ca="1" si="454"/>
        <v>82666</v>
      </c>
      <c r="DR22" s="19">
        <f t="shared" ca="1" si="454"/>
        <v>83031</v>
      </c>
      <c r="DS22" s="19">
        <f t="shared" ca="1" si="454"/>
        <v>83397</v>
      </c>
      <c r="DT22" s="19">
        <f t="shared" ca="1" si="454"/>
        <v>83762</v>
      </c>
      <c r="DU22" s="19">
        <f t="shared" ca="1" si="454"/>
        <v>84127</v>
      </c>
      <c r="DV22" s="19">
        <f t="shared" ca="1" si="454"/>
        <v>84492</v>
      </c>
      <c r="DW22" s="19">
        <f t="shared" ca="1" si="454"/>
        <v>84858</v>
      </c>
      <c r="DX22" s="19">
        <f t="shared" ca="1" si="454"/>
        <v>85223</v>
      </c>
      <c r="DY22" s="19">
        <f t="shared" ca="1" si="454"/>
        <v>85588</v>
      </c>
      <c r="DZ22" s="19">
        <f t="shared" ca="1" si="454"/>
        <v>85953</v>
      </c>
      <c r="EA22" s="19">
        <f t="shared" ca="1" si="454"/>
        <v>86319</v>
      </c>
      <c r="EB22" s="19">
        <f t="shared" ca="1" si="454"/>
        <v>86684</v>
      </c>
      <c r="EC22" s="19">
        <f t="shared" ca="1" si="454"/>
        <v>87049</v>
      </c>
      <c r="ED22" s="19">
        <f t="shared" ca="1" si="454"/>
        <v>87414</v>
      </c>
      <c r="EE22" s="19">
        <f t="shared" ca="1" si="454"/>
        <v>87780</v>
      </c>
      <c r="EF22" s="19">
        <f t="shared" ca="1" si="454"/>
        <v>88145</v>
      </c>
      <c r="EG22" s="19">
        <f t="shared" ca="1" si="454"/>
        <v>88510</v>
      </c>
      <c r="EH22" s="19">
        <f t="shared" ca="1" si="454"/>
        <v>88875</v>
      </c>
      <c r="EI22" s="19">
        <f t="shared" ca="1" si="454"/>
        <v>89241</v>
      </c>
      <c r="EJ22" s="19">
        <f t="shared" ca="1" si="454"/>
        <v>89606</v>
      </c>
      <c r="EK22" s="19">
        <f t="shared" ca="1" si="454"/>
        <v>89971</v>
      </c>
      <c r="EL22" s="19">
        <f t="shared" ca="1" si="454"/>
        <v>90336</v>
      </c>
      <c r="EM22" s="19">
        <f t="shared" ca="1" si="454"/>
        <v>90702</v>
      </c>
      <c r="EN22" s="19">
        <f t="shared" ca="1" si="454"/>
        <v>91067</v>
      </c>
      <c r="EO22" s="19">
        <f t="shared" ca="1" si="454"/>
        <v>91432</v>
      </c>
      <c r="EP22" s="19">
        <f t="shared" ca="1" si="454"/>
        <v>91797</v>
      </c>
      <c r="EQ22" s="19">
        <f t="shared" ca="1" si="454"/>
        <v>92163</v>
      </c>
      <c r="ER22" s="19">
        <f t="shared" ca="1" si="454"/>
        <v>92528</v>
      </c>
      <c r="ES22" s="19">
        <f t="shared" ca="1" si="454"/>
        <v>92893</v>
      </c>
      <c r="ET22" s="19">
        <f t="shared" ca="1" si="454"/>
        <v>93258</v>
      </c>
      <c r="EU22" s="19">
        <f t="shared" ca="1" si="454"/>
        <v>93624</v>
      </c>
      <c r="EV22" s="19">
        <f t="shared" ca="1" si="454"/>
        <v>93989</v>
      </c>
      <c r="EW22" s="19">
        <f t="shared" ca="1" si="454"/>
        <v>94354</v>
      </c>
      <c r="EX22" s="19">
        <f t="shared" ca="1" si="454"/>
        <v>94719</v>
      </c>
      <c r="EY22" s="19">
        <f t="shared" ca="1" si="454"/>
        <v>95085</v>
      </c>
      <c r="EZ22" s="19">
        <f t="shared" ca="1" si="454"/>
        <v>95450</v>
      </c>
      <c r="FA22" s="19">
        <f t="shared" ca="1" si="454"/>
        <v>95815</v>
      </c>
      <c r="FB22" s="19">
        <f t="shared" ca="1" si="454"/>
        <v>96180</v>
      </c>
      <c r="FC22" s="19">
        <f t="shared" ca="1" si="454"/>
        <v>96546</v>
      </c>
      <c r="FD22" s="19">
        <f t="shared" ca="1" si="454"/>
        <v>96911</v>
      </c>
      <c r="FE22" s="19">
        <f t="shared" ca="1" si="454"/>
        <v>97276</v>
      </c>
      <c r="FF22" s="19">
        <f t="shared" ca="1" si="454"/>
        <v>97641</v>
      </c>
      <c r="FG22" s="19">
        <f t="shared" ca="1" si="454"/>
        <v>98007</v>
      </c>
      <c r="FH22" s="19">
        <f t="shared" ca="1" si="454"/>
        <v>98372</v>
      </c>
      <c r="FI22" s="19">
        <f t="shared" ca="1" si="454"/>
        <v>98737</v>
      </c>
      <c r="FJ22" s="19">
        <f t="shared" ref="FJ22:HU22" ca="1" si="455">IF(FJ20=0,EOMONTH(FJ21, Months_in_year-1),EOMONTH(FJ21,0))</f>
        <v>99102</v>
      </c>
      <c r="FK22" s="19">
        <f t="shared" ca="1" si="455"/>
        <v>99468</v>
      </c>
      <c r="FL22" s="19">
        <f t="shared" ca="1" si="455"/>
        <v>99833</v>
      </c>
      <c r="FM22" s="19">
        <f t="shared" ca="1" si="455"/>
        <v>100198</v>
      </c>
      <c r="FN22" s="19">
        <f t="shared" ca="1" si="455"/>
        <v>100563</v>
      </c>
      <c r="FO22" s="19">
        <f t="shared" ca="1" si="455"/>
        <v>100929</v>
      </c>
      <c r="FP22" s="19">
        <f t="shared" ca="1" si="455"/>
        <v>101294</v>
      </c>
      <c r="FQ22" s="19">
        <f t="shared" ca="1" si="455"/>
        <v>101659</v>
      </c>
      <c r="FR22" s="19">
        <f t="shared" ca="1" si="455"/>
        <v>102024</v>
      </c>
      <c r="FS22" s="19">
        <f t="shared" ca="1" si="455"/>
        <v>102390</v>
      </c>
      <c r="FT22" s="19">
        <f t="shared" ca="1" si="455"/>
        <v>102755</v>
      </c>
      <c r="FU22" s="19">
        <f t="shared" ca="1" si="455"/>
        <v>103120</v>
      </c>
      <c r="FV22" s="19">
        <f t="shared" ca="1" si="455"/>
        <v>103485</v>
      </c>
      <c r="FW22" s="19">
        <f t="shared" ca="1" si="455"/>
        <v>103851</v>
      </c>
      <c r="FX22" s="19">
        <f t="shared" ca="1" si="455"/>
        <v>104216</v>
      </c>
      <c r="FY22" s="19">
        <f t="shared" ca="1" si="455"/>
        <v>104581</v>
      </c>
      <c r="FZ22" s="19">
        <f t="shared" ca="1" si="455"/>
        <v>104946</v>
      </c>
      <c r="GA22" s="19">
        <f t="shared" ca="1" si="455"/>
        <v>105312</v>
      </c>
      <c r="GB22" s="19">
        <f t="shared" ca="1" si="455"/>
        <v>105677</v>
      </c>
      <c r="GC22" s="19">
        <f t="shared" ca="1" si="455"/>
        <v>106042</v>
      </c>
      <c r="GD22" s="19">
        <f t="shared" ca="1" si="455"/>
        <v>106407</v>
      </c>
      <c r="GE22" s="19">
        <f t="shared" ca="1" si="455"/>
        <v>106773</v>
      </c>
      <c r="GF22" s="19">
        <f t="shared" ca="1" si="455"/>
        <v>107138</v>
      </c>
      <c r="GG22" s="19">
        <f t="shared" ca="1" si="455"/>
        <v>107503</v>
      </c>
      <c r="GH22" s="19">
        <f t="shared" ca="1" si="455"/>
        <v>107868</v>
      </c>
      <c r="GI22" s="19">
        <f t="shared" ca="1" si="455"/>
        <v>108234</v>
      </c>
      <c r="GJ22" s="19">
        <f t="shared" ca="1" si="455"/>
        <v>108599</v>
      </c>
      <c r="GK22" s="19">
        <f t="shared" ca="1" si="455"/>
        <v>108964</v>
      </c>
      <c r="GL22" s="19">
        <f t="shared" ca="1" si="455"/>
        <v>109329</v>
      </c>
      <c r="GM22" s="19">
        <f t="shared" ca="1" si="455"/>
        <v>109694</v>
      </c>
      <c r="GN22" s="19">
        <f t="shared" ca="1" si="455"/>
        <v>110059</v>
      </c>
      <c r="GO22" s="19">
        <f t="shared" ca="1" si="455"/>
        <v>110424</v>
      </c>
      <c r="GP22" s="19">
        <f t="shared" ca="1" si="455"/>
        <v>110789</v>
      </c>
      <c r="GQ22" s="19">
        <f t="shared" ca="1" si="455"/>
        <v>111155</v>
      </c>
      <c r="GR22" s="19">
        <f t="shared" ca="1" si="455"/>
        <v>111520</v>
      </c>
      <c r="GS22" s="19">
        <f t="shared" ca="1" si="455"/>
        <v>111885</v>
      </c>
      <c r="GT22" s="19">
        <f t="shared" ca="1" si="455"/>
        <v>112250</v>
      </c>
      <c r="GU22" s="19">
        <f t="shared" ca="1" si="455"/>
        <v>112616</v>
      </c>
      <c r="GV22" s="19">
        <f t="shared" ca="1" si="455"/>
        <v>112981</v>
      </c>
      <c r="GW22" s="19">
        <f t="shared" ca="1" si="455"/>
        <v>113346</v>
      </c>
      <c r="GX22" s="19">
        <f t="shared" ca="1" si="455"/>
        <v>113711</v>
      </c>
      <c r="GY22" s="19">
        <f t="shared" ca="1" si="455"/>
        <v>114077</v>
      </c>
      <c r="GZ22" s="19">
        <f t="shared" ca="1" si="455"/>
        <v>114442</v>
      </c>
      <c r="HA22" s="19">
        <f t="shared" ca="1" si="455"/>
        <v>114807</v>
      </c>
      <c r="HB22" s="19">
        <f t="shared" ca="1" si="455"/>
        <v>115172</v>
      </c>
      <c r="HC22" s="19">
        <f t="shared" ca="1" si="455"/>
        <v>115538</v>
      </c>
      <c r="HD22" s="19">
        <f t="shared" ca="1" si="455"/>
        <v>115903</v>
      </c>
      <c r="HE22" s="19">
        <f t="shared" ca="1" si="455"/>
        <v>116268</v>
      </c>
      <c r="HF22" s="19">
        <f t="shared" ca="1" si="455"/>
        <v>116633</v>
      </c>
      <c r="HG22" s="19">
        <f t="shared" ca="1" si="455"/>
        <v>116999</v>
      </c>
      <c r="HH22" s="19">
        <f t="shared" ca="1" si="455"/>
        <v>117364</v>
      </c>
      <c r="HI22" s="19">
        <f t="shared" ca="1" si="455"/>
        <v>117729</v>
      </c>
      <c r="HJ22" s="19">
        <f t="shared" ca="1" si="455"/>
        <v>118094</v>
      </c>
      <c r="HK22" s="19">
        <f t="shared" ca="1" si="455"/>
        <v>118460</v>
      </c>
      <c r="HL22" s="19">
        <f t="shared" ca="1" si="455"/>
        <v>118825</v>
      </c>
      <c r="HM22" s="19">
        <f t="shared" ca="1" si="455"/>
        <v>119190</v>
      </c>
      <c r="HN22" s="19">
        <f t="shared" ca="1" si="455"/>
        <v>119555</v>
      </c>
      <c r="HO22" s="19">
        <f t="shared" ca="1" si="455"/>
        <v>119921</v>
      </c>
      <c r="HP22" s="19">
        <f t="shared" ca="1" si="455"/>
        <v>120286</v>
      </c>
      <c r="HQ22" s="19">
        <f t="shared" ca="1" si="455"/>
        <v>120651</v>
      </c>
      <c r="HR22" s="19">
        <f t="shared" ca="1" si="455"/>
        <v>121016</v>
      </c>
      <c r="HS22" s="19">
        <f t="shared" ca="1" si="455"/>
        <v>121382</v>
      </c>
      <c r="HT22" s="19">
        <f t="shared" ca="1" si="455"/>
        <v>121747</v>
      </c>
      <c r="HU22" s="19">
        <f t="shared" ca="1" si="455"/>
        <v>122112</v>
      </c>
      <c r="HV22" s="19">
        <f t="shared" ref="HV22:IQ22" ca="1" si="456">IF(HV20=0,EOMONTH(HV21, Months_in_year-1),EOMONTH(HV21,0))</f>
        <v>122477</v>
      </c>
      <c r="HW22" s="19">
        <f t="shared" ca="1" si="456"/>
        <v>122843</v>
      </c>
      <c r="HX22" s="19">
        <f t="shared" ca="1" si="456"/>
        <v>123208</v>
      </c>
      <c r="HY22" s="19">
        <f t="shared" ca="1" si="456"/>
        <v>123573</v>
      </c>
      <c r="HZ22" s="19">
        <f t="shared" ca="1" si="456"/>
        <v>123938</v>
      </c>
      <c r="IA22" s="19">
        <f t="shared" ca="1" si="456"/>
        <v>124304</v>
      </c>
      <c r="IB22" s="19">
        <f t="shared" ca="1" si="456"/>
        <v>124669</v>
      </c>
      <c r="IC22" s="19">
        <f t="shared" ca="1" si="456"/>
        <v>125034</v>
      </c>
      <c r="ID22" s="19">
        <f t="shared" ca="1" si="456"/>
        <v>125399</v>
      </c>
      <c r="IE22" s="19">
        <f t="shared" ca="1" si="456"/>
        <v>125765</v>
      </c>
      <c r="IF22" s="19">
        <f t="shared" ca="1" si="456"/>
        <v>126130</v>
      </c>
      <c r="IG22" s="19">
        <f t="shared" ca="1" si="456"/>
        <v>126495</v>
      </c>
      <c r="IH22" s="19">
        <f t="shared" ca="1" si="456"/>
        <v>126860</v>
      </c>
      <c r="II22" s="19">
        <f t="shared" ca="1" si="456"/>
        <v>127226</v>
      </c>
      <c r="IJ22" s="19">
        <f t="shared" ca="1" si="456"/>
        <v>127591</v>
      </c>
      <c r="IK22" s="19">
        <f t="shared" ca="1" si="456"/>
        <v>127956</v>
      </c>
      <c r="IL22" s="19">
        <f t="shared" ca="1" si="456"/>
        <v>128321</v>
      </c>
      <c r="IM22" s="19">
        <f t="shared" ca="1" si="456"/>
        <v>128687</v>
      </c>
      <c r="IN22" s="19">
        <f t="shared" ca="1" si="456"/>
        <v>129052</v>
      </c>
      <c r="IO22" s="19">
        <f t="shared" ca="1" si="456"/>
        <v>129417</v>
      </c>
      <c r="IP22" s="19">
        <f t="shared" ca="1" si="456"/>
        <v>129782</v>
      </c>
      <c r="IQ22" s="19">
        <f t="shared" ca="1" si="456"/>
        <v>130148</v>
      </c>
    </row>
    <row r="23" spans="1:251" x14ac:dyDescent="0.35">
      <c r="A23" s="8"/>
      <c r="B23" s="8"/>
      <c r="C23" s="9"/>
      <c r="D23" s="9" t="s">
        <v>28</v>
      </c>
      <c r="E23" s="10"/>
      <c r="F23" s="10" t="s">
        <v>3</v>
      </c>
      <c r="G23" s="10"/>
      <c r="H23" s="9"/>
      <c r="I23" s="9">
        <f ca="1">I22-I21+1</f>
        <v>31</v>
      </c>
      <c r="J23" s="9">
        <f t="shared" ref="J23:AC23" ca="1" si="457">J22-J21+1</f>
        <v>30</v>
      </c>
      <c r="K23" s="9">
        <f t="shared" ca="1" si="457"/>
        <v>31</v>
      </c>
      <c r="L23" s="9">
        <f t="shared" ca="1" si="457"/>
        <v>31</v>
      </c>
      <c r="M23" s="9">
        <f t="shared" ca="1" si="457"/>
        <v>30</v>
      </c>
      <c r="N23" s="9">
        <f t="shared" ca="1" si="457"/>
        <v>31</v>
      </c>
      <c r="O23" s="9">
        <f t="shared" ca="1" si="457"/>
        <v>30</v>
      </c>
      <c r="P23" s="9">
        <f t="shared" ca="1" si="457"/>
        <v>31</v>
      </c>
      <c r="Q23" s="9">
        <f t="shared" ca="1" si="457"/>
        <v>31</v>
      </c>
      <c r="R23" s="9">
        <f t="shared" ca="1" si="457"/>
        <v>28</v>
      </c>
      <c r="S23" s="9">
        <f t="shared" ca="1" si="457"/>
        <v>31</v>
      </c>
      <c r="T23" s="9">
        <f t="shared" ca="1" si="457"/>
        <v>30</v>
      </c>
      <c r="U23" s="9">
        <f t="shared" ca="1" si="457"/>
        <v>365</v>
      </c>
      <c r="V23" s="9">
        <f t="shared" ca="1" si="457"/>
        <v>365</v>
      </c>
      <c r="W23" s="9">
        <f t="shared" ca="1" si="457"/>
        <v>366</v>
      </c>
      <c r="X23" s="9">
        <f t="shared" ca="1" si="457"/>
        <v>365</v>
      </c>
      <c r="Y23" s="9">
        <f t="shared" ca="1" si="457"/>
        <v>365</v>
      </c>
      <c r="Z23" s="9">
        <f t="shared" ca="1" si="457"/>
        <v>365</v>
      </c>
      <c r="AA23" s="9">
        <f t="shared" ca="1" si="457"/>
        <v>366</v>
      </c>
      <c r="AB23" s="9">
        <f t="shared" ca="1" si="457"/>
        <v>365</v>
      </c>
      <c r="AC23" s="9">
        <f t="shared" ca="1" si="457"/>
        <v>365</v>
      </c>
      <c r="AD23" s="9">
        <f t="shared" ref="AD23:AK23" ca="1" si="458">AD22-AD21+1</f>
        <v>365</v>
      </c>
      <c r="AE23" s="9">
        <f t="shared" ca="1" si="458"/>
        <v>366</v>
      </c>
      <c r="AF23" s="9">
        <f t="shared" ca="1" si="458"/>
        <v>365</v>
      </c>
      <c r="AG23" s="9">
        <f t="shared" ca="1" si="458"/>
        <v>365</v>
      </c>
      <c r="AH23" s="9">
        <f t="shared" ca="1" si="458"/>
        <v>365</v>
      </c>
      <c r="AI23" s="9">
        <f t="shared" ca="1" si="458"/>
        <v>366</v>
      </c>
      <c r="AJ23" s="9">
        <f t="shared" ca="1" si="458"/>
        <v>365</v>
      </c>
      <c r="AK23" s="9">
        <f t="shared" ca="1" si="458"/>
        <v>365</v>
      </c>
      <c r="AL23" s="9">
        <f t="shared" ref="AL23:CW23" ca="1" si="459">AL22-AL21+1</f>
        <v>365</v>
      </c>
      <c r="AM23" s="9">
        <f t="shared" ca="1" si="459"/>
        <v>366</v>
      </c>
      <c r="AN23" s="9">
        <f t="shared" ca="1" si="459"/>
        <v>365</v>
      </c>
      <c r="AO23" s="9">
        <f t="shared" ca="1" si="459"/>
        <v>365</v>
      </c>
      <c r="AP23" s="9">
        <f t="shared" ca="1" si="459"/>
        <v>365</v>
      </c>
      <c r="AQ23" s="9">
        <f t="shared" ca="1" si="459"/>
        <v>366</v>
      </c>
      <c r="AR23" s="9">
        <f t="shared" ca="1" si="459"/>
        <v>365</v>
      </c>
      <c r="AS23" s="9">
        <f t="shared" ca="1" si="459"/>
        <v>365</v>
      </c>
      <c r="AT23" s="9">
        <f t="shared" ca="1" si="459"/>
        <v>365</v>
      </c>
      <c r="AU23" s="9">
        <f t="shared" ca="1" si="459"/>
        <v>366</v>
      </c>
      <c r="AV23" s="9">
        <f t="shared" ca="1" si="459"/>
        <v>365</v>
      </c>
      <c r="AW23" s="9">
        <f t="shared" ca="1" si="459"/>
        <v>365</v>
      </c>
      <c r="AX23" s="9">
        <f t="shared" ca="1" si="459"/>
        <v>365</v>
      </c>
      <c r="AY23" s="9">
        <f t="shared" ca="1" si="459"/>
        <v>366</v>
      </c>
      <c r="AZ23" s="9">
        <f t="shared" ca="1" si="459"/>
        <v>365</v>
      </c>
      <c r="BA23" s="9">
        <f t="shared" ca="1" si="459"/>
        <v>365</v>
      </c>
      <c r="BB23" s="9">
        <f t="shared" ca="1" si="459"/>
        <v>365</v>
      </c>
      <c r="BC23" s="9">
        <f t="shared" ca="1" si="459"/>
        <v>366</v>
      </c>
      <c r="BD23" s="9">
        <f t="shared" ca="1" si="459"/>
        <v>365</v>
      </c>
      <c r="BE23" s="9">
        <f t="shared" ca="1" si="459"/>
        <v>365</v>
      </c>
      <c r="BF23" s="9">
        <f t="shared" ca="1" si="459"/>
        <v>365</v>
      </c>
      <c r="BG23" s="9">
        <f t="shared" ca="1" si="459"/>
        <v>366</v>
      </c>
      <c r="BH23" s="9">
        <f t="shared" ca="1" si="459"/>
        <v>365</v>
      </c>
      <c r="BI23" s="9">
        <f t="shared" ca="1" si="459"/>
        <v>365</v>
      </c>
      <c r="BJ23" s="9">
        <f t="shared" ca="1" si="459"/>
        <v>365</v>
      </c>
      <c r="BK23" s="9">
        <f t="shared" ca="1" si="459"/>
        <v>366</v>
      </c>
      <c r="BL23" s="9">
        <f t="shared" ca="1" si="459"/>
        <v>365</v>
      </c>
      <c r="BM23" s="9">
        <f t="shared" ca="1" si="459"/>
        <v>365</v>
      </c>
      <c r="BN23" s="9">
        <f t="shared" ca="1" si="459"/>
        <v>365</v>
      </c>
      <c r="BO23" s="9">
        <f t="shared" ca="1" si="459"/>
        <v>366</v>
      </c>
      <c r="BP23" s="9">
        <f t="shared" ca="1" si="459"/>
        <v>365</v>
      </c>
      <c r="BQ23" s="9">
        <f t="shared" ca="1" si="459"/>
        <v>365</v>
      </c>
      <c r="BR23" s="9">
        <f t="shared" ca="1" si="459"/>
        <v>365</v>
      </c>
      <c r="BS23" s="9">
        <f t="shared" ca="1" si="459"/>
        <v>366</v>
      </c>
      <c r="BT23" s="9">
        <f t="shared" ca="1" si="459"/>
        <v>365</v>
      </c>
      <c r="BU23" s="9">
        <f t="shared" ca="1" si="459"/>
        <v>365</v>
      </c>
      <c r="BV23" s="9">
        <f t="shared" ca="1" si="459"/>
        <v>365</v>
      </c>
      <c r="BW23" s="9">
        <f t="shared" ca="1" si="459"/>
        <v>366</v>
      </c>
      <c r="BX23" s="9">
        <f t="shared" ca="1" si="459"/>
        <v>365</v>
      </c>
      <c r="BY23" s="9">
        <f t="shared" ca="1" si="459"/>
        <v>365</v>
      </c>
      <c r="BZ23" s="9">
        <f t="shared" ca="1" si="459"/>
        <v>365</v>
      </c>
      <c r="CA23" s="9">
        <f t="shared" ca="1" si="459"/>
        <v>366</v>
      </c>
      <c r="CB23" s="9">
        <f t="shared" ca="1" si="459"/>
        <v>365</v>
      </c>
      <c r="CC23" s="9">
        <f t="shared" ca="1" si="459"/>
        <v>365</v>
      </c>
      <c r="CD23" s="9">
        <f t="shared" ca="1" si="459"/>
        <v>365</v>
      </c>
      <c r="CE23" s="9">
        <f t="shared" ca="1" si="459"/>
        <v>366</v>
      </c>
      <c r="CF23" s="9">
        <f t="shared" ca="1" si="459"/>
        <v>365</v>
      </c>
      <c r="CG23" s="9">
        <f t="shared" ca="1" si="459"/>
        <v>365</v>
      </c>
      <c r="CH23" s="9">
        <f t="shared" ca="1" si="459"/>
        <v>365</v>
      </c>
      <c r="CI23" s="9">
        <f t="shared" ca="1" si="459"/>
        <v>366</v>
      </c>
      <c r="CJ23" s="9">
        <f t="shared" ca="1" si="459"/>
        <v>365</v>
      </c>
      <c r="CK23" s="9">
        <f t="shared" ca="1" si="459"/>
        <v>365</v>
      </c>
      <c r="CL23" s="9">
        <f t="shared" ca="1" si="459"/>
        <v>365</v>
      </c>
      <c r="CM23" s="9">
        <f t="shared" ca="1" si="459"/>
        <v>366</v>
      </c>
      <c r="CN23" s="9">
        <f t="shared" ca="1" si="459"/>
        <v>365</v>
      </c>
      <c r="CO23" s="9">
        <f t="shared" ca="1" si="459"/>
        <v>365</v>
      </c>
      <c r="CP23" s="9">
        <f t="shared" ca="1" si="459"/>
        <v>365</v>
      </c>
      <c r="CQ23" s="9">
        <f t="shared" ca="1" si="459"/>
        <v>365</v>
      </c>
      <c r="CR23" s="9">
        <f t="shared" ca="1" si="459"/>
        <v>365</v>
      </c>
      <c r="CS23" s="9">
        <f t="shared" ca="1" si="459"/>
        <v>365</v>
      </c>
      <c r="CT23" s="9">
        <f t="shared" ca="1" si="459"/>
        <v>365</v>
      </c>
      <c r="CU23" s="9">
        <f t="shared" ca="1" si="459"/>
        <v>366</v>
      </c>
      <c r="CV23" s="9">
        <f t="shared" ca="1" si="459"/>
        <v>365</v>
      </c>
      <c r="CW23" s="9">
        <f t="shared" ca="1" si="459"/>
        <v>365</v>
      </c>
      <c r="CX23" s="9">
        <f t="shared" ref="CX23:FI23" ca="1" si="460">CX22-CX21+1</f>
        <v>365</v>
      </c>
      <c r="CY23" s="9">
        <f t="shared" ca="1" si="460"/>
        <v>366</v>
      </c>
      <c r="CZ23" s="9">
        <f t="shared" ca="1" si="460"/>
        <v>365</v>
      </c>
      <c r="DA23" s="9">
        <f t="shared" ca="1" si="460"/>
        <v>365</v>
      </c>
      <c r="DB23" s="9">
        <f t="shared" ca="1" si="460"/>
        <v>365</v>
      </c>
      <c r="DC23" s="9">
        <f t="shared" ca="1" si="460"/>
        <v>366</v>
      </c>
      <c r="DD23" s="9">
        <f t="shared" ca="1" si="460"/>
        <v>365</v>
      </c>
      <c r="DE23" s="9">
        <f t="shared" ca="1" si="460"/>
        <v>365</v>
      </c>
      <c r="DF23" s="9">
        <f t="shared" ca="1" si="460"/>
        <v>365</v>
      </c>
      <c r="DG23" s="9">
        <f t="shared" ca="1" si="460"/>
        <v>366</v>
      </c>
      <c r="DH23" s="9">
        <f t="shared" ca="1" si="460"/>
        <v>365</v>
      </c>
      <c r="DI23" s="9">
        <f t="shared" ca="1" si="460"/>
        <v>365</v>
      </c>
      <c r="DJ23" s="9">
        <f t="shared" ca="1" si="460"/>
        <v>365</v>
      </c>
      <c r="DK23" s="9">
        <f t="shared" ca="1" si="460"/>
        <v>366</v>
      </c>
      <c r="DL23" s="9">
        <f t="shared" ca="1" si="460"/>
        <v>365</v>
      </c>
      <c r="DM23" s="9">
        <f t="shared" ca="1" si="460"/>
        <v>365</v>
      </c>
      <c r="DN23" s="9">
        <f t="shared" ca="1" si="460"/>
        <v>365</v>
      </c>
      <c r="DO23" s="9">
        <f t="shared" ca="1" si="460"/>
        <v>366</v>
      </c>
      <c r="DP23" s="9">
        <f t="shared" ca="1" si="460"/>
        <v>365</v>
      </c>
      <c r="DQ23" s="9">
        <f t="shared" ca="1" si="460"/>
        <v>365</v>
      </c>
      <c r="DR23" s="9">
        <f t="shared" ca="1" si="460"/>
        <v>365</v>
      </c>
      <c r="DS23" s="9">
        <f t="shared" ca="1" si="460"/>
        <v>366</v>
      </c>
      <c r="DT23" s="9">
        <f t="shared" ca="1" si="460"/>
        <v>365</v>
      </c>
      <c r="DU23" s="9">
        <f t="shared" ca="1" si="460"/>
        <v>365</v>
      </c>
      <c r="DV23" s="9">
        <f t="shared" ca="1" si="460"/>
        <v>365</v>
      </c>
      <c r="DW23" s="9">
        <f t="shared" ca="1" si="460"/>
        <v>366</v>
      </c>
      <c r="DX23" s="9">
        <f t="shared" ca="1" si="460"/>
        <v>365</v>
      </c>
      <c r="DY23" s="9">
        <f t="shared" ca="1" si="460"/>
        <v>365</v>
      </c>
      <c r="DZ23" s="9">
        <f t="shared" ca="1" si="460"/>
        <v>365</v>
      </c>
      <c r="EA23" s="9">
        <f t="shared" ca="1" si="460"/>
        <v>366</v>
      </c>
      <c r="EB23" s="9">
        <f t="shared" ca="1" si="460"/>
        <v>365</v>
      </c>
      <c r="EC23" s="9">
        <f t="shared" ca="1" si="460"/>
        <v>365</v>
      </c>
      <c r="ED23" s="9">
        <f t="shared" ca="1" si="460"/>
        <v>365</v>
      </c>
      <c r="EE23" s="9">
        <f t="shared" ca="1" si="460"/>
        <v>366</v>
      </c>
      <c r="EF23" s="9">
        <f t="shared" ca="1" si="460"/>
        <v>365</v>
      </c>
      <c r="EG23" s="9">
        <f t="shared" ca="1" si="460"/>
        <v>365</v>
      </c>
      <c r="EH23" s="9">
        <f t="shared" ca="1" si="460"/>
        <v>365</v>
      </c>
      <c r="EI23" s="9">
        <f t="shared" ca="1" si="460"/>
        <v>366</v>
      </c>
      <c r="EJ23" s="9">
        <f t="shared" ca="1" si="460"/>
        <v>365</v>
      </c>
      <c r="EK23" s="9">
        <f t="shared" ca="1" si="460"/>
        <v>365</v>
      </c>
      <c r="EL23" s="9">
        <f t="shared" ca="1" si="460"/>
        <v>365</v>
      </c>
      <c r="EM23" s="9">
        <f t="shared" ca="1" si="460"/>
        <v>366</v>
      </c>
      <c r="EN23" s="9">
        <f t="shared" ca="1" si="460"/>
        <v>365</v>
      </c>
      <c r="EO23" s="9">
        <f t="shared" ca="1" si="460"/>
        <v>365</v>
      </c>
      <c r="EP23" s="9">
        <f t="shared" ca="1" si="460"/>
        <v>365</v>
      </c>
      <c r="EQ23" s="9">
        <f t="shared" ca="1" si="460"/>
        <v>366</v>
      </c>
      <c r="ER23" s="9">
        <f t="shared" ca="1" si="460"/>
        <v>365</v>
      </c>
      <c r="ES23" s="9">
        <f t="shared" ca="1" si="460"/>
        <v>365</v>
      </c>
      <c r="ET23" s="9">
        <f t="shared" ca="1" si="460"/>
        <v>365</v>
      </c>
      <c r="EU23" s="9">
        <f t="shared" ca="1" si="460"/>
        <v>366</v>
      </c>
      <c r="EV23" s="9">
        <f t="shared" ca="1" si="460"/>
        <v>365</v>
      </c>
      <c r="EW23" s="9">
        <f t="shared" ca="1" si="460"/>
        <v>365</v>
      </c>
      <c r="EX23" s="9">
        <f t="shared" ca="1" si="460"/>
        <v>365</v>
      </c>
      <c r="EY23" s="9">
        <f t="shared" ca="1" si="460"/>
        <v>366</v>
      </c>
      <c r="EZ23" s="9">
        <f t="shared" ca="1" si="460"/>
        <v>365</v>
      </c>
      <c r="FA23" s="9">
        <f t="shared" ca="1" si="460"/>
        <v>365</v>
      </c>
      <c r="FB23" s="9">
        <f t="shared" ca="1" si="460"/>
        <v>365</v>
      </c>
      <c r="FC23" s="9">
        <f t="shared" ca="1" si="460"/>
        <v>366</v>
      </c>
      <c r="FD23" s="9">
        <f t="shared" ca="1" si="460"/>
        <v>365</v>
      </c>
      <c r="FE23" s="9">
        <f t="shared" ca="1" si="460"/>
        <v>365</v>
      </c>
      <c r="FF23" s="9">
        <f t="shared" ca="1" si="460"/>
        <v>365</v>
      </c>
      <c r="FG23" s="9">
        <f t="shared" ca="1" si="460"/>
        <v>366</v>
      </c>
      <c r="FH23" s="9">
        <f t="shared" ca="1" si="460"/>
        <v>365</v>
      </c>
      <c r="FI23" s="9">
        <f t="shared" ca="1" si="460"/>
        <v>365</v>
      </c>
      <c r="FJ23" s="9">
        <f t="shared" ref="FJ23:HU23" ca="1" si="461">FJ22-FJ21+1</f>
        <v>365</v>
      </c>
      <c r="FK23" s="9">
        <f t="shared" ca="1" si="461"/>
        <v>366</v>
      </c>
      <c r="FL23" s="9">
        <f t="shared" ca="1" si="461"/>
        <v>365</v>
      </c>
      <c r="FM23" s="9">
        <f t="shared" ca="1" si="461"/>
        <v>365</v>
      </c>
      <c r="FN23" s="9">
        <f t="shared" ca="1" si="461"/>
        <v>365</v>
      </c>
      <c r="FO23" s="9">
        <f t="shared" ca="1" si="461"/>
        <v>366</v>
      </c>
      <c r="FP23" s="9">
        <f t="shared" ca="1" si="461"/>
        <v>365</v>
      </c>
      <c r="FQ23" s="9">
        <f t="shared" ca="1" si="461"/>
        <v>365</v>
      </c>
      <c r="FR23" s="9">
        <f t="shared" ca="1" si="461"/>
        <v>365</v>
      </c>
      <c r="FS23" s="9">
        <f t="shared" ca="1" si="461"/>
        <v>366</v>
      </c>
      <c r="FT23" s="9">
        <f t="shared" ca="1" si="461"/>
        <v>365</v>
      </c>
      <c r="FU23" s="9">
        <f t="shared" ca="1" si="461"/>
        <v>365</v>
      </c>
      <c r="FV23" s="9">
        <f t="shared" ca="1" si="461"/>
        <v>365</v>
      </c>
      <c r="FW23" s="9">
        <f t="shared" ca="1" si="461"/>
        <v>366</v>
      </c>
      <c r="FX23" s="9">
        <f t="shared" ca="1" si="461"/>
        <v>365</v>
      </c>
      <c r="FY23" s="9">
        <f t="shared" ca="1" si="461"/>
        <v>365</v>
      </c>
      <c r="FZ23" s="9">
        <f t="shared" ca="1" si="461"/>
        <v>365</v>
      </c>
      <c r="GA23" s="9">
        <f t="shared" ca="1" si="461"/>
        <v>366</v>
      </c>
      <c r="GB23" s="9">
        <f t="shared" ca="1" si="461"/>
        <v>365</v>
      </c>
      <c r="GC23" s="9">
        <f t="shared" ca="1" si="461"/>
        <v>365</v>
      </c>
      <c r="GD23" s="9">
        <f t="shared" ca="1" si="461"/>
        <v>365</v>
      </c>
      <c r="GE23" s="9">
        <f t="shared" ca="1" si="461"/>
        <v>366</v>
      </c>
      <c r="GF23" s="9">
        <f t="shared" ca="1" si="461"/>
        <v>365</v>
      </c>
      <c r="GG23" s="9">
        <f t="shared" ca="1" si="461"/>
        <v>365</v>
      </c>
      <c r="GH23" s="9">
        <f t="shared" ca="1" si="461"/>
        <v>365</v>
      </c>
      <c r="GI23" s="9">
        <f t="shared" ca="1" si="461"/>
        <v>366</v>
      </c>
      <c r="GJ23" s="9">
        <f t="shared" ca="1" si="461"/>
        <v>365</v>
      </c>
      <c r="GK23" s="9">
        <f t="shared" ca="1" si="461"/>
        <v>365</v>
      </c>
      <c r="GL23" s="9">
        <f t="shared" ca="1" si="461"/>
        <v>365</v>
      </c>
      <c r="GM23" s="9">
        <f t="shared" ca="1" si="461"/>
        <v>365</v>
      </c>
      <c r="GN23" s="9">
        <f t="shared" ca="1" si="461"/>
        <v>365</v>
      </c>
      <c r="GO23" s="9">
        <f t="shared" ca="1" si="461"/>
        <v>365</v>
      </c>
      <c r="GP23" s="9">
        <f t="shared" ca="1" si="461"/>
        <v>365</v>
      </c>
      <c r="GQ23" s="9">
        <f t="shared" ca="1" si="461"/>
        <v>366</v>
      </c>
      <c r="GR23" s="9">
        <f t="shared" ca="1" si="461"/>
        <v>365</v>
      </c>
      <c r="GS23" s="9">
        <f t="shared" ca="1" si="461"/>
        <v>365</v>
      </c>
      <c r="GT23" s="9">
        <f t="shared" ca="1" si="461"/>
        <v>365</v>
      </c>
      <c r="GU23" s="9">
        <f t="shared" ca="1" si="461"/>
        <v>366</v>
      </c>
      <c r="GV23" s="9">
        <f t="shared" ca="1" si="461"/>
        <v>365</v>
      </c>
      <c r="GW23" s="9">
        <f t="shared" ca="1" si="461"/>
        <v>365</v>
      </c>
      <c r="GX23" s="9">
        <f t="shared" ca="1" si="461"/>
        <v>365</v>
      </c>
      <c r="GY23" s="9">
        <f t="shared" ca="1" si="461"/>
        <v>366</v>
      </c>
      <c r="GZ23" s="9">
        <f t="shared" ca="1" si="461"/>
        <v>365</v>
      </c>
      <c r="HA23" s="9">
        <f t="shared" ca="1" si="461"/>
        <v>365</v>
      </c>
      <c r="HB23" s="9">
        <f t="shared" ca="1" si="461"/>
        <v>365</v>
      </c>
      <c r="HC23" s="9">
        <f t="shared" ca="1" si="461"/>
        <v>366</v>
      </c>
      <c r="HD23" s="9">
        <f t="shared" ca="1" si="461"/>
        <v>365</v>
      </c>
      <c r="HE23" s="9">
        <f t="shared" ca="1" si="461"/>
        <v>365</v>
      </c>
      <c r="HF23" s="9">
        <f t="shared" ca="1" si="461"/>
        <v>365</v>
      </c>
      <c r="HG23" s="9">
        <f t="shared" ca="1" si="461"/>
        <v>366</v>
      </c>
      <c r="HH23" s="9">
        <f t="shared" ca="1" si="461"/>
        <v>365</v>
      </c>
      <c r="HI23" s="9">
        <f t="shared" ca="1" si="461"/>
        <v>365</v>
      </c>
      <c r="HJ23" s="9">
        <f t="shared" ca="1" si="461"/>
        <v>365</v>
      </c>
      <c r="HK23" s="9">
        <f t="shared" ca="1" si="461"/>
        <v>366</v>
      </c>
      <c r="HL23" s="9">
        <f t="shared" ca="1" si="461"/>
        <v>365</v>
      </c>
      <c r="HM23" s="9">
        <f t="shared" ca="1" si="461"/>
        <v>365</v>
      </c>
      <c r="HN23" s="9">
        <f t="shared" ca="1" si="461"/>
        <v>365</v>
      </c>
      <c r="HO23" s="9">
        <f t="shared" ca="1" si="461"/>
        <v>366</v>
      </c>
      <c r="HP23" s="9">
        <f t="shared" ca="1" si="461"/>
        <v>365</v>
      </c>
      <c r="HQ23" s="9">
        <f t="shared" ca="1" si="461"/>
        <v>365</v>
      </c>
      <c r="HR23" s="9">
        <f t="shared" ca="1" si="461"/>
        <v>365</v>
      </c>
      <c r="HS23" s="9">
        <f t="shared" ca="1" si="461"/>
        <v>366</v>
      </c>
      <c r="HT23" s="9">
        <f t="shared" ca="1" si="461"/>
        <v>365</v>
      </c>
      <c r="HU23" s="9">
        <f t="shared" ca="1" si="461"/>
        <v>365</v>
      </c>
      <c r="HV23" s="9">
        <f t="shared" ref="HV23:IQ23" ca="1" si="462">HV22-HV21+1</f>
        <v>365</v>
      </c>
      <c r="HW23" s="9">
        <f t="shared" ca="1" si="462"/>
        <v>366</v>
      </c>
      <c r="HX23" s="9">
        <f t="shared" ca="1" si="462"/>
        <v>365</v>
      </c>
      <c r="HY23" s="9">
        <f t="shared" ca="1" si="462"/>
        <v>365</v>
      </c>
      <c r="HZ23" s="9">
        <f t="shared" ca="1" si="462"/>
        <v>365</v>
      </c>
      <c r="IA23" s="9">
        <f t="shared" ca="1" si="462"/>
        <v>366</v>
      </c>
      <c r="IB23" s="9">
        <f t="shared" ca="1" si="462"/>
        <v>365</v>
      </c>
      <c r="IC23" s="9">
        <f t="shared" ca="1" si="462"/>
        <v>365</v>
      </c>
      <c r="ID23" s="9">
        <f t="shared" ca="1" si="462"/>
        <v>365</v>
      </c>
      <c r="IE23" s="9">
        <f t="shared" ca="1" si="462"/>
        <v>366</v>
      </c>
      <c r="IF23" s="9">
        <f t="shared" ca="1" si="462"/>
        <v>365</v>
      </c>
      <c r="IG23" s="9">
        <f t="shared" ca="1" si="462"/>
        <v>365</v>
      </c>
      <c r="IH23" s="9">
        <f t="shared" ca="1" si="462"/>
        <v>365</v>
      </c>
      <c r="II23" s="9">
        <f t="shared" ca="1" si="462"/>
        <v>366</v>
      </c>
      <c r="IJ23" s="9">
        <f t="shared" ca="1" si="462"/>
        <v>365</v>
      </c>
      <c r="IK23" s="9">
        <f t="shared" ca="1" si="462"/>
        <v>365</v>
      </c>
      <c r="IL23" s="9">
        <f t="shared" ca="1" si="462"/>
        <v>365</v>
      </c>
      <c r="IM23" s="9">
        <f t="shared" ca="1" si="462"/>
        <v>366</v>
      </c>
      <c r="IN23" s="9">
        <f t="shared" ca="1" si="462"/>
        <v>365</v>
      </c>
      <c r="IO23" s="9">
        <f t="shared" ca="1" si="462"/>
        <v>365</v>
      </c>
      <c r="IP23" s="9">
        <f t="shared" ca="1" si="462"/>
        <v>365</v>
      </c>
      <c r="IQ23" s="9">
        <f t="shared" ca="1" si="462"/>
        <v>366</v>
      </c>
    </row>
    <row r="24" spans="1:251" x14ac:dyDescent="0.35">
      <c r="A24" s="8"/>
      <c r="B24" s="8"/>
      <c r="C24" s="9"/>
      <c r="D24" s="9"/>
      <c r="E24" s="10"/>
      <c r="F24" s="10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</row>
    <row r="25" spans="1:251" x14ac:dyDescent="0.35">
      <c r="A25" s="26"/>
      <c r="B25" s="26"/>
      <c r="C25" s="27"/>
      <c r="D25" s="27"/>
      <c r="E25" s="38"/>
      <c r="F25" s="38"/>
      <c r="G25" s="3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</row>
    <row r="26" spans="1:251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51" x14ac:dyDescent="0.3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51" x14ac:dyDescent="0.3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51" x14ac:dyDescent="0.3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51" x14ac:dyDescent="0.3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51" x14ac:dyDescent="0.3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51" x14ac:dyDescent="0.3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3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x14ac:dyDescent="0.3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x14ac:dyDescent="0.3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x14ac:dyDescent="0.3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x14ac:dyDescent="0.3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x14ac:dyDescent="0.3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x14ac:dyDescent="0.3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x14ac:dyDescent="0.3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x14ac:dyDescent="0.3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x14ac:dyDescent="0.3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x14ac:dyDescent="0.3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x14ac:dyDescent="0.3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x14ac:dyDescent="0.3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x14ac:dyDescent="0.3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x14ac:dyDescent="0.35">
      <c r="C47" s="3"/>
      <c r="H47" s="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9" spans="1:37" x14ac:dyDescent="0.35">
      <c r="U49" s="21"/>
      <c r="V49" s="21"/>
      <c r="W49" s="21"/>
      <c r="X49" s="21"/>
      <c r="Y49" s="21"/>
    </row>
    <row r="50" spans="1:37" x14ac:dyDescent="0.35">
      <c r="U50" s="21"/>
      <c r="V50" s="21"/>
      <c r="W50" s="21"/>
      <c r="X50" s="21"/>
      <c r="Y50" s="21"/>
    </row>
    <row r="51" spans="1:37" x14ac:dyDescent="0.35">
      <c r="U51" s="21"/>
      <c r="V51" s="21"/>
      <c r="W51" s="21"/>
      <c r="X51" s="21"/>
      <c r="Y51" s="21"/>
    </row>
    <row r="52" spans="1:37" x14ac:dyDescent="0.35">
      <c r="U52" s="21"/>
      <c r="V52" s="21"/>
      <c r="W52" s="21"/>
      <c r="X52" s="21"/>
      <c r="Y52" s="21"/>
    </row>
    <row r="53" spans="1:37" x14ac:dyDescent="0.35">
      <c r="U53" s="21"/>
      <c r="V53" s="21"/>
      <c r="W53" s="21"/>
      <c r="X53" s="21"/>
      <c r="Y53" s="21"/>
    </row>
    <row r="57" spans="1:37" ht="15" thickBot="1" x14ac:dyDescent="0.4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</sheetData>
  <pageMargins left="0.7" right="0.7" top="0.75" bottom="0.75" header="0.3" footer="0.3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E14"/>
  <sheetViews>
    <sheetView workbookViewId="0">
      <selection activeCell="I16" sqref="I16"/>
    </sheetView>
  </sheetViews>
  <sheetFormatPr defaultRowHeight="14.5" x14ac:dyDescent="0.35"/>
  <cols>
    <col min="4" max="4" width="11" customWidth="1"/>
  </cols>
  <sheetData>
    <row r="1" spans="1:5" x14ac:dyDescent="0.35">
      <c r="A1">
        <v>1</v>
      </c>
      <c r="B1" t="s">
        <v>16</v>
      </c>
      <c r="C1">
        <v>1</v>
      </c>
      <c r="E1">
        <v>2022</v>
      </c>
    </row>
    <row r="2" spans="1:5" x14ac:dyDescent="0.35">
      <c r="A2">
        <v>2</v>
      </c>
      <c r="B2" t="s">
        <v>17</v>
      </c>
      <c r="C2">
        <v>2</v>
      </c>
      <c r="D2" t="s">
        <v>63</v>
      </c>
      <c r="E2">
        <v>2023</v>
      </c>
    </row>
    <row r="3" spans="1:5" x14ac:dyDescent="0.35">
      <c r="A3">
        <v>3</v>
      </c>
      <c r="B3" t="s">
        <v>34</v>
      </c>
      <c r="C3">
        <v>3</v>
      </c>
      <c r="D3" t="s">
        <v>64</v>
      </c>
      <c r="E3">
        <v>2024</v>
      </c>
    </row>
    <row r="4" spans="1:5" x14ac:dyDescent="0.35">
      <c r="A4">
        <v>4</v>
      </c>
      <c r="B4" t="s">
        <v>18</v>
      </c>
      <c r="C4">
        <v>4</v>
      </c>
      <c r="E4">
        <v>2025</v>
      </c>
    </row>
    <row r="5" spans="1:5" x14ac:dyDescent="0.35">
      <c r="A5">
        <v>5</v>
      </c>
      <c r="B5" t="s">
        <v>19</v>
      </c>
      <c r="C5">
        <v>5</v>
      </c>
      <c r="E5">
        <v>2026</v>
      </c>
    </row>
    <row r="6" spans="1:5" x14ac:dyDescent="0.35">
      <c r="A6">
        <v>6</v>
      </c>
      <c r="B6" t="s">
        <v>20</v>
      </c>
      <c r="C6">
        <v>6</v>
      </c>
      <c r="E6">
        <v>2027</v>
      </c>
    </row>
    <row r="7" spans="1:5" x14ac:dyDescent="0.35">
      <c r="A7">
        <v>7</v>
      </c>
      <c r="B7" t="s">
        <v>21</v>
      </c>
      <c r="C7">
        <v>7</v>
      </c>
      <c r="E7">
        <v>2028</v>
      </c>
    </row>
    <row r="8" spans="1:5" x14ac:dyDescent="0.35">
      <c r="A8">
        <v>8</v>
      </c>
      <c r="B8" t="s">
        <v>22</v>
      </c>
      <c r="C8">
        <v>8</v>
      </c>
      <c r="E8">
        <v>2029</v>
      </c>
    </row>
    <row r="9" spans="1:5" x14ac:dyDescent="0.35">
      <c r="A9">
        <v>9</v>
      </c>
      <c r="B9" t="s">
        <v>23</v>
      </c>
      <c r="C9">
        <v>9</v>
      </c>
      <c r="E9">
        <v>2030</v>
      </c>
    </row>
    <row r="10" spans="1:5" x14ac:dyDescent="0.35">
      <c r="A10">
        <v>10</v>
      </c>
      <c r="B10" t="s">
        <v>24</v>
      </c>
      <c r="C10">
        <v>10</v>
      </c>
      <c r="E10">
        <v>2031</v>
      </c>
    </row>
    <row r="11" spans="1:5" x14ac:dyDescent="0.35">
      <c r="A11">
        <v>11</v>
      </c>
      <c r="B11" t="s">
        <v>25</v>
      </c>
      <c r="C11">
        <v>11</v>
      </c>
      <c r="E11">
        <v>2032</v>
      </c>
    </row>
    <row r="12" spans="1:5" x14ac:dyDescent="0.35">
      <c r="A12">
        <v>12</v>
      </c>
      <c r="B12" t="s">
        <v>26</v>
      </c>
      <c r="C12">
        <v>12</v>
      </c>
      <c r="E12">
        <v>2033</v>
      </c>
    </row>
    <row r="13" spans="1:5" x14ac:dyDescent="0.35">
      <c r="E13">
        <v>2034</v>
      </c>
    </row>
    <row r="14" spans="1:5" x14ac:dyDescent="0.35">
      <c r="E14">
        <v>2035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Disclaimer</vt:lpstr>
      <vt:lpstr>Abschreibungen</vt:lpstr>
      <vt:lpstr>Sheet1</vt:lpstr>
      <vt:lpstr>Linear</vt:lpstr>
      <vt:lpstr>Degressiv</vt:lpstr>
      <vt:lpstr>Restwert</vt:lpstr>
      <vt:lpstr>Timing</vt:lpstr>
      <vt:lpstr>Periode (verstecken)</vt:lpstr>
    </vt:vector>
  </TitlesOfParts>
  <Company>abrechnungen.ch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Abschreibungsrechner</dc:title>
  <dc:subject>Nutzung des Abschreibungsrechners für effektive Steuerplanung durch lineare und degressive Abschreibungsmethoden.</dc:subject>
  <dc:creator>stirnemann@rasminka.ch</dc:creator>
  <cp:keywords>Abschreibungsrechner, CapEx, Steuerplanung, Investitionsplanung, lineare Abschreibung, degressive Abschreibung</cp:keywords>
  <cp:lastModifiedBy>Yurii Nedashkivskyi</cp:lastModifiedBy>
  <cp:lastPrinted>2017-01-27T08:26:58Z</cp:lastPrinted>
  <dcterms:created xsi:type="dcterms:W3CDTF">2015-09-28T07:18:51Z</dcterms:created>
  <dcterms:modified xsi:type="dcterms:W3CDTF">2025-08-07T15:16:06Z</dcterms:modified>
  <cp:category>Finanzen, Steueroptimierung, Investitionsmanagement</cp:category>
  <cp:contentStatus>öffentlich</cp:contentStatus>
</cp:coreProperties>
</file>